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6.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20/02/relationships/classificationlabels" Target="docMetadata/LabelInfo.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224"/>
  <workbookPr updateLinks="never"/>
  <mc:AlternateContent xmlns:mc="http://schemas.openxmlformats.org/markup-compatibility/2006">
    <mc:Choice Requires="x15">
      <x15ac:absPath xmlns:x15ac="http://schemas.microsoft.com/office/spreadsheetml/2010/11/ac" url="https://minervafoods.sharepoint.com/sites/Gov.deSustentabilidade/Documentos Compartilhados/ESG Reporting/Relatório Sustentabilidade/RS GRI/RS2025/Versões finais - Publicação/Databook/Português/"/>
    </mc:Choice>
  </mc:AlternateContent>
  <xr:revisionPtr revIDLastSave="0" documentId="8_{A68960E7-BA61-4CB5-A236-1E790C02829B}" xr6:coauthVersionLast="47" xr6:coauthVersionMax="47" xr10:uidLastSave="{00000000-0000-0000-0000-000000000000}"/>
  <bookViews>
    <workbookView xWindow="11424" yWindow="0" windowWidth="11712" windowHeight="12336" tabRatio="923" firstSheet="13" activeTab="13" xr2:uid="{03881A8E-B80A-4E42-9AFF-2F1A16F9A0A8}"/>
  </bookViews>
  <sheets>
    <sheet name="Sobre a Central (Layout Ricca)" sheetId="32" state="hidden" r:id="rId1"/>
    <sheet name="Capa" sheetId="50" r:id="rId2"/>
    <sheet name="Apresentação" sheetId="81" r:id="rId3"/>
    <sheet name="Materialidade" sheetId="82" r:id="rId4"/>
    <sheet name="Compromisso Sustentabilidade" sheetId="84" r:id="rId5"/>
    <sheet name="Ética, Riscos e Compliance" sheetId="86" r:id="rId6"/>
    <sheet name="Mercado de atuação" sheetId="85" r:id="rId7"/>
    <sheet name="Gestão do Uso da Água" sheetId="89" r:id="rId8"/>
    <sheet name="Biodiversidade e Impactos" sheetId="90" r:id="rId9"/>
    <sheet name="Mudanças Climáticas" sheetId="87" r:id="rId10"/>
    <sheet name="Originação Sustentável " sheetId="91" r:id="rId11"/>
    <sheet name="Saúde e Segurança" sheetId="92" r:id="rId12"/>
    <sheet name="Qualidade Segurança alimento" sheetId="94" r:id="rId13"/>
    <sheet name="Bem-Estar Animal" sheetId="96" r:id="rId14"/>
    <sheet name="Desenvolvimento e Valorização" sheetId="93" r:id="rId15"/>
    <sheet name="Divulgações adicionais" sheetId="97" r:id="rId16"/>
    <sheet name="SARB" sheetId="95" r:id="rId17"/>
    <sheet name="Políticas" sheetId="98" r:id="rId18"/>
    <sheet name="Sumário GRI" sheetId="100" r:id="rId19"/>
    <sheet name="Sumário SASB " sheetId="102" r:id="rId20"/>
  </sheets>
  <definedNames>
    <definedName name="A" localSheetId="0">#REF!</definedName>
    <definedName name="A">#REF!</definedName>
    <definedName name="A_governanca" localSheetId="0">#REF!</definedName>
    <definedName name="A_governanca">#REF!</definedName>
    <definedName name="AddGSD" localSheetId="0">#REF!</definedName>
    <definedName name="AddGSD">#REF!</definedName>
    <definedName name="agentes" localSheetId="0">#REF!</definedName>
    <definedName name="agentes">#REF!</definedName>
    <definedName name="APP" localSheetId="0">#REF!</definedName>
    <definedName name="APP">#REF!</definedName>
    <definedName name="area_protegida" localSheetId="0">#REF!</definedName>
    <definedName name="area_protegida">#REF!</definedName>
    <definedName name="bioma" localSheetId="0">#REF!</definedName>
    <definedName name="bioma">#REF!</definedName>
    <definedName name="categoria_unidade" localSheetId="0">#REF!</definedName>
    <definedName name="categoria_unidade">#REF!</definedName>
    <definedName name="cientifico" localSheetId="0">#REF!</definedName>
    <definedName name="cientifico">#REF!</definedName>
    <definedName name="CINQUENTAENOVE" localSheetId="0">#REF!</definedName>
    <definedName name="CINQUENTAENOVE">#REF!</definedName>
    <definedName name="CINQUENTAEOITO" localSheetId="0">#REF!</definedName>
    <definedName name="CINQUENTAEOITO">#REF!</definedName>
    <definedName name="CINQUENTAESETE" localSheetId="0">#REF!</definedName>
    <definedName name="CINQUENTAESETE">#REF!</definedName>
    <definedName name="CINQUENTASEIS" localSheetId="0">#REF!</definedName>
    <definedName name="CINQUENTASEIS">#REF!</definedName>
    <definedName name="CRIAR_LINK_PARA_O_DOCUMENTO" localSheetId="0">#REF!</definedName>
    <definedName name="CRIAR_LINK_PARA_O_DOCUMENTO">#REF!</definedName>
    <definedName name="dado" localSheetId="0">#REF!</definedName>
    <definedName name="dado">#REF!</definedName>
    <definedName name="dado_geo" localSheetId="0">#REF!</definedName>
    <definedName name="dado_geo">#REF!</definedName>
    <definedName name="DATA1" localSheetId="0">#REF!</definedName>
    <definedName name="DATA1">#REF!</definedName>
    <definedName name="DATA10" localSheetId="0">#REF!</definedName>
    <definedName name="DATA10">#REF!</definedName>
    <definedName name="DATA11" localSheetId="0">#REF!</definedName>
    <definedName name="DATA11">#REF!</definedName>
    <definedName name="DATA12" localSheetId="0">#REF!</definedName>
    <definedName name="DATA12">#REF!</definedName>
    <definedName name="DATA13" localSheetId="0">#REF!</definedName>
    <definedName name="DATA13">#REF!</definedName>
    <definedName name="DATA14" localSheetId="0">#REF!</definedName>
    <definedName name="DATA14">#REF!</definedName>
    <definedName name="DATA15" localSheetId="0">#REF!</definedName>
    <definedName name="DATA15">#REF!</definedName>
    <definedName name="DATA16" localSheetId="0">#REF!</definedName>
    <definedName name="DATA16">#REF!</definedName>
    <definedName name="DATA17" localSheetId="0">#REF!</definedName>
    <definedName name="DATA17">#REF!</definedName>
    <definedName name="DATA18" localSheetId="0">#REF!</definedName>
    <definedName name="DATA18">#REF!</definedName>
    <definedName name="DATA19" localSheetId="0">#REF!</definedName>
    <definedName name="DATA19">#REF!</definedName>
    <definedName name="DATA2" localSheetId="0">#REF!</definedName>
    <definedName name="DATA2">#REF!</definedName>
    <definedName name="DATA20" localSheetId="0">#REF!</definedName>
    <definedName name="DATA20">#REF!</definedName>
    <definedName name="DATA21" localSheetId="0">#REF!</definedName>
    <definedName name="DATA21">#REF!</definedName>
    <definedName name="DATA22" localSheetId="0">#REF!</definedName>
    <definedName name="DATA22">#REF!</definedName>
    <definedName name="DATA23" localSheetId="0">#REF!</definedName>
    <definedName name="DATA23">#REF!</definedName>
    <definedName name="DATA24" localSheetId="0">#REF!</definedName>
    <definedName name="DATA24">#REF!</definedName>
    <definedName name="DATA25" localSheetId="0">#REF!</definedName>
    <definedName name="DATA25">#REF!</definedName>
    <definedName name="DATA26" localSheetId="0">#REF!</definedName>
    <definedName name="DATA26">#REF!</definedName>
    <definedName name="DATA27" localSheetId="0">#REF!</definedName>
    <definedName name="DATA27">#REF!</definedName>
    <definedName name="DATA28" localSheetId="0">#REF!</definedName>
    <definedName name="DATA28">#REF!</definedName>
    <definedName name="DATA29" localSheetId="0">#REF!</definedName>
    <definedName name="DATA29">#REF!</definedName>
    <definedName name="DATA3" localSheetId="0">#REF!</definedName>
    <definedName name="DATA3">#REF!</definedName>
    <definedName name="DATA30" localSheetId="0">#REF!</definedName>
    <definedName name="DATA30">#REF!</definedName>
    <definedName name="DATA31" localSheetId="0">#REF!</definedName>
    <definedName name="DATA31">#REF!</definedName>
    <definedName name="DATA32" localSheetId="0">#REF!</definedName>
    <definedName name="DATA32">#REF!</definedName>
    <definedName name="DATA33" localSheetId="0">#REF!</definedName>
    <definedName name="DATA33">#REF!</definedName>
    <definedName name="DATA34" localSheetId="0">#REF!</definedName>
    <definedName name="DATA34">#REF!</definedName>
    <definedName name="DATA35" localSheetId="0">#REF!</definedName>
    <definedName name="DATA35">#REF!</definedName>
    <definedName name="DATA36" localSheetId="0">#REF!</definedName>
    <definedName name="DATA36">#REF!</definedName>
    <definedName name="DATA37" localSheetId="0">#REF!</definedName>
    <definedName name="DATA37">#REF!</definedName>
    <definedName name="DATA38" localSheetId="0">#REF!</definedName>
    <definedName name="DATA38">#REF!</definedName>
    <definedName name="DATA39" localSheetId="0">#REF!</definedName>
    <definedName name="DATA39">#REF!</definedName>
    <definedName name="DATA4" localSheetId="0">#REF!</definedName>
    <definedName name="DATA4">#REF!</definedName>
    <definedName name="DATA40" localSheetId="0">#REF!</definedName>
    <definedName name="DATA40">#REF!</definedName>
    <definedName name="DATA41" localSheetId="0">#REF!</definedName>
    <definedName name="DATA41">#REF!</definedName>
    <definedName name="DATA42" localSheetId="0">#REF!</definedName>
    <definedName name="DATA42">#REF!</definedName>
    <definedName name="DATA43" localSheetId="0">#REF!</definedName>
    <definedName name="DATA43">#REF!</definedName>
    <definedName name="DATA44" localSheetId="0">#REF!</definedName>
    <definedName name="DATA44">#REF!</definedName>
    <definedName name="DATA45" localSheetId="0">#REF!</definedName>
    <definedName name="DATA45">#REF!</definedName>
    <definedName name="DATA46" localSheetId="0">#REF!</definedName>
    <definedName name="DATA46">#REF!</definedName>
    <definedName name="DATA47" localSheetId="0">#REF!</definedName>
    <definedName name="DATA47">#REF!</definedName>
    <definedName name="DATA48" localSheetId="0">#REF!</definedName>
    <definedName name="DATA48">#REF!</definedName>
    <definedName name="DATA49" localSheetId="0">#REF!</definedName>
    <definedName name="DATA49">#REF!</definedName>
    <definedName name="DATA5" localSheetId="0">#REF!</definedName>
    <definedName name="DATA5">#REF!</definedName>
    <definedName name="DATA50" localSheetId="0">#REF!</definedName>
    <definedName name="DATA50">#REF!</definedName>
    <definedName name="DATA51" localSheetId="0">#REF!</definedName>
    <definedName name="DATA51">#REF!</definedName>
    <definedName name="DATA52" localSheetId="0">#REF!</definedName>
    <definedName name="DATA52">#REF!</definedName>
    <definedName name="DATA53" localSheetId="0">#REF!</definedName>
    <definedName name="DATA53">#REF!</definedName>
    <definedName name="DATA54" localSheetId="0">#REF!</definedName>
    <definedName name="DATA54">#REF!</definedName>
    <definedName name="DATA55" localSheetId="0">#REF!</definedName>
    <definedName name="DATA55">#REF!</definedName>
    <definedName name="DATA56" localSheetId="0">#REF!</definedName>
    <definedName name="DATA56">#REF!</definedName>
    <definedName name="DATA57" localSheetId="0">#REF!</definedName>
    <definedName name="DATA57">#REF!</definedName>
    <definedName name="DATA58" localSheetId="0">#REF!</definedName>
    <definedName name="DATA58">#REF!</definedName>
    <definedName name="DATA59" localSheetId="0">#REF!</definedName>
    <definedName name="DATA59">#REF!</definedName>
    <definedName name="DATA6" localSheetId="0">#REF!</definedName>
    <definedName name="DATA6">#REF!</definedName>
    <definedName name="DATA60" localSheetId="0">#REF!</definedName>
    <definedName name="DATA60">#REF!</definedName>
    <definedName name="DATA61" localSheetId="0">#REF!</definedName>
    <definedName name="DATA61">#REF!</definedName>
    <definedName name="DATA62" localSheetId="0">#REF!</definedName>
    <definedName name="DATA62">#REF!</definedName>
    <definedName name="DATA63" localSheetId="0">#REF!</definedName>
    <definedName name="DATA63">#REF!</definedName>
    <definedName name="DATA64" localSheetId="0">#REF!</definedName>
    <definedName name="DATA64">#REF!</definedName>
    <definedName name="DATA65" localSheetId="0">#REF!</definedName>
    <definedName name="DATA65">#REF!</definedName>
    <definedName name="DATA66" localSheetId="0">#REF!</definedName>
    <definedName name="DATA66">#REF!</definedName>
    <definedName name="DATA67" localSheetId="0">#REF!</definedName>
    <definedName name="DATA67">#REF!</definedName>
    <definedName name="DATA68" localSheetId="0">#REF!</definedName>
    <definedName name="DATA68">#REF!</definedName>
    <definedName name="DATA69" localSheetId="0">#REF!</definedName>
    <definedName name="DATA69">#REF!</definedName>
    <definedName name="DATA7" localSheetId="0">#REF!</definedName>
    <definedName name="DATA7">#REF!</definedName>
    <definedName name="DATA8" localSheetId="0">#REF!</definedName>
    <definedName name="DATA8">#REF!</definedName>
    <definedName name="DATA9" localSheetId="0">#REF!</definedName>
    <definedName name="DATA9">#REF!</definedName>
    <definedName name="DEZENOVE" localSheetId="0">#REF!</definedName>
    <definedName name="DEZENOVE">#REF!</definedName>
    <definedName name="DEZOITO" localSheetId="0">#REF!</definedName>
    <definedName name="DEZOITO">#REF!</definedName>
    <definedName name="disclosure" localSheetId="0">#REF!</definedName>
    <definedName name="disclosure">#REF!</definedName>
    <definedName name="ECAsp1" localSheetId="0">#REF!</definedName>
    <definedName name="ECAsp1">#REF!</definedName>
    <definedName name="ECAsp2" localSheetId="0">#REF!</definedName>
    <definedName name="ECAsp2">#REF!</definedName>
    <definedName name="ECAsp3" localSheetId="0">#REF!</definedName>
    <definedName name="ECAsp3">#REF!</definedName>
    <definedName name="ECAsp4" localSheetId="0">#REF!</definedName>
    <definedName name="ECAsp4">#REF!</definedName>
    <definedName name="ECcat" localSheetId="0">#REF!</definedName>
    <definedName name="ECcat">#REF!</definedName>
    <definedName name="ECcatCore" localSheetId="0">#REF!</definedName>
    <definedName name="ECcatCore">#REF!</definedName>
    <definedName name="ENAsp1" localSheetId="0">#REF!</definedName>
    <definedName name="ENAsp1">#REF!</definedName>
    <definedName name="ENAsp10" localSheetId="0">#REF!</definedName>
    <definedName name="ENAsp10">#REF!</definedName>
    <definedName name="ENAsp11" localSheetId="0">#REF!</definedName>
    <definedName name="ENAsp11">#REF!</definedName>
    <definedName name="ENAsp12" localSheetId="0">#REF!</definedName>
    <definedName name="ENAsp12">#REF!</definedName>
    <definedName name="ENAsp2" localSheetId="0">#REF!</definedName>
    <definedName name="ENAsp2">#REF!</definedName>
    <definedName name="ENAsp3" localSheetId="0">#REF!</definedName>
    <definedName name="ENAsp3">#REF!</definedName>
    <definedName name="ENAsp4" localSheetId="0">#REF!</definedName>
    <definedName name="ENAsp4">#REF!</definedName>
    <definedName name="ENAsp5" localSheetId="0">#REF!</definedName>
    <definedName name="ENAsp5">#REF!</definedName>
    <definedName name="ENAsp6" localSheetId="0">#REF!</definedName>
    <definedName name="ENAsp6">#REF!</definedName>
    <definedName name="ENAsp7" localSheetId="0">#REF!</definedName>
    <definedName name="ENAsp7">#REF!</definedName>
    <definedName name="ENAsp8" localSheetId="0">#REF!</definedName>
    <definedName name="ENAsp8">#REF!</definedName>
    <definedName name="ENAsp9" localSheetId="0">#REF!</definedName>
    <definedName name="ENAsp9">#REF!</definedName>
    <definedName name="ENcat" localSheetId="0">#REF!</definedName>
    <definedName name="ENcat">#REF!</definedName>
    <definedName name="ENcatCore" localSheetId="0">#REF!</definedName>
    <definedName name="ENcatCore">#REF!</definedName>
    <definedName name="esfera" localSheetId="0">#REF!</definedName>
    <definedName name="esfera">#REF!</definedName>
    <definedName name="eth" localSheetId="0">#REF!</definedName>
    <definedName name="eth">#REF!</definedName>
    <definedName name="fonte" localSheetId="0">#REF!</definedName>
    <definedName name="fonte">#REF!</definedName>
    <definedName name="Gfour1" localSheetId="0">#REF!</definedName>
    <definedName name="Gfour1">#REF!</definedName>
    <definedName name="Gfour2" localSheetId="0">#REF!</definedName>
    <definedName name="Gfour2">#REF!</definedName>
    <definedName name="Gfour35" localSheetId="0">#REF!</definedName>
    <definedName name="Gfour35">#REF!</definedName>
    <definedName name="Gfour36" localSheetId="0">#REF!</definedName>
    <definedName name="Gfour36">#REF!</definedName>
    <definedName name="Gfour37" localSheetId="0">#REF!</definedName>
    <definedName name="Gfour37">#REF!</definedName>
    <definedName name="Gfour38" localSheetId="0">#REF!</definedName>
    <definedName name="Gfour38">#REF!</definedName>
    <definedName name="Gfour39" localSheetId="0">#REF!</definedName>
    <definedName name="Gfour39">#REF!</definedName>
    <definedName name="Gfour40" localSheetId="0">#REF!</definedName>
    <definedName name="Gfour40">#REF!</definedName>
    <definedName name="Gfour41" localSheetId="0">#REF!</definedName>
    <definedName name="Gfour41">#REF!</definedName>
    <definedName name="Gfour42" localSheetId="0">#REF!</definedName>
    <definedName name="Gfour42">#REF!</definedName>
    <definedName name="Gfour43" localSheetId="0">#REF!</definedName>
    <definedName name="Gfour43">#REF!</definedName>
    <definedName name="Gfour44" localSheetId="0">#REF!</definedName>
    <definedName name="Gfour44">#REF!</definedName>
    <definedName name="Gfour45" localSheetId="0">#REF!</definedName>
    <definedName name="Gfour45">#REF!</definedName>
    <definedName name="Gfour46" localSheetId="0">#REF!</definedName>
    <definedName name="Gfour46">#REF!</definedName>
    <definedName name="Gfour47" localSheetId="0">#REF!</definedName>
    <definedName name="Gfour47">#REF!</definedName>
    <definedName name="Gfour48" localSheetId="0">#REF!</definedName>
    <definedName name="Gfour48">#REF!</definedName>
    <definedName name="Gfour49" localSheetId="0">#REF!</definedName>
    <definedName name="Gfour49">#REF!</definedName>
    <definedName name="Gfour50" localSheetId="0">#REF!</definedName>
    <definedName name="Gfour50">#REF!</definedName>
    <definedName name="Gfour51" localSheetId="0">#REF!</definedName>
    <definedName name="Gfour51">#REF!</definedName>
    <definedName name="Gfour52" localSheetId="0">#REF!</definedName>
    <definedName name="Gfour52">#REF!</definedName>
    <definedName name="Gfour53" localSheetId="0">#REF!</definedName>
    <definedName name="Gfour53">#REF!</definedName>
    <definedName name="Gfour54" localSheetId="0">#REF!</definedName>
    <definedName name="Gfour54">#REF!</definedName>
    <definedName name="Gfour55" localSheetId="0">#REF!</definedName>
    <definedName name="Gfour55">#REF!</definedName>
    <definedName name="Gfour57" localSheetId="0">#REF!</definedName>
    <definedName name="Gfour57">#REF!</definedName>
    <definedName name="Gfour58" localSheetId="0">#REF!</definedName>
    <definedName name="Gfour58">#REF!</definedName>
    <definedName name="GfourEC1" localSheetId="0">#REF!</definedName>
    <definedName name="GfourEC1">#REF!</definedName>
    <definedName name="GfourEC2" localSheetId="0">#REF!</definedName>
    <definedName name="GfourEC2">#REF!</definedName>
    <definedName name="GfourEC3" localSheetId="0">#REF!</definedName>
    <definedName name="GfourEC3">#REF!</definedName>
    <definedName name="GfourEC4" localSheetId="0">#REF!</definedName>
    <definedName name="GfourEC4">#REF!</definedName>
    <definedName name="GfourEC5" localSheetId="0">#REF!</definedName>
    <definedName name="GfourEC5">#REF!</definedName>
    <definedName name="GfourEC6" localSheetId="0">#REF!</definedName>
    <definedName name="GfourEC6">#REF!</definedName>
    <definedName name="GfourEC7" localSheetId="0">#REF!</definedName>
    <definedName name="GfourEC7">#REF!</definedName>
    <definedName name="GfourEC8" localSheetId="0">#REF!</definedName>
    <definedName name="GfourEC8">#REF!</definedName>
    <definedName name="GfourEN1" localSheetId="0">#REF!</definedName>
    <definedName name="GfourEN1">#REF!</definedName>
    <definedName name="GfourEN10" localSheetId="0">#REF!</definedName>
    <definedName name="GfourEN10">#REF!</definedName>
    <definedName name="GfourEN11" localSheetId="0">#REF!</definedName>
    <definedName name="GfourEN11">#REF!</definedName>
    <definedName name="GfourEN12" localSheetId="0">#REF!</definedName>
    <definedName name="GfourEN12">#REF!</definedName>
    <definedName name="GfourEN13" localSheetId="0">#REF!</definedName>
    <definedName name="GfourEN13">#REF!</definedName>
    <definedName name="GfourEN14" localSheetId="0">#REF!</definedName>
    <definedName name="GfourEN14">#REF!</definedName>
    <definedName name="GfourEN15" localSheetId="0">#REF!</definedName>
    <definedName name="GfourEN15">#REF!</definedName>
    <definedName name="GfourEN16" localSheetId="0">#REF!</definedName>
    <definedName name="GfourEN16">#REF!</definedName>
    <definedName name="GfourEN17" localSheetId="0">#REF!</definedName>
    <definedName name="GfourEN17">#REF!</definedName>
    <definedName name="GfourEN18" localSheetId="0">#REF!</definedName>
    <definedName name="GfourEN18">#REF!</definedName>
    <definedName name="GfourEN19" localSheetId="0">#REF!</definedName>
    <definedName name="GfourEN19">#REF!</definedName>
    <definedName name="GfourEN2" localSheetId="0">#REF!</definedName>
    <definedName name="GfourEN2">#REF!</definedName>
    <definedName name="GfourEN20" localSheetId="0">#REF!</definedName>
    <definedName name="GfourEN20">#REF!</definedName>
    <definedName name="GfourEN21" localSheetId="0">#REF!</definedName>
    <definedName name="GfourEN21">#REF!</definedName>
    <definedName name="GfourEN22" localSheetId="0">#REF!</definedName>
    <definedName name="GfourEN22">#REF!</definedName>
    <definedName name="GfourEN23" localSheetId="0">#REF!</definedName>
    <definedName name="GfourEN23">#REF!</definedName>
    <definedName name="GfourEN24" localSheetId="0">#REF!</definedName>
    <definedName name="GfourEN24">#REF!</definedName>
    <definedName name="GfourEN25" localSheetId="0">#REF!</definedName>
    <definedName name="GfourEN25">#REF!</definedName>
    <definedName name="GfourEN26" localSheetId="0">#REF!</definedName>
    <definedName name="GfourEN26">#REF!</definedName>
    <definedName name="GfourEN27" localSheetId="0">#REF!</definedName>
    <definedName name="GfourEN27">#REF!</definedName>
    <definedName name="GfourEN28" localSheetId="0">#REF!</definedName>
    <definedName name="GfourEN28">#REF!</definedName>
    <definedName name="GfourEN3" localSheetId="0">#REF!</definedName>
    <definedName name="GfourEN3">#REF!</definedName>
    <definedName name="GfourEN32" localSheetId="0">#REF!</definedName>
    <definedName name="GfourEN32">#REF!</definedName>
    <definedName name="GfourEN33" localSheetId="0">#REF!</definedName>
    <definedName name="GfourEN33">#REF!</definedName>
    <definedName name="GfourEN4" localSheetId="0">#REF!</definedName>
    <definedName name="GfourEN4">#REF!</definedName>
    <definedName name="GfourEN5" localSheetId="0">#REF!</definedName>
    <definedName name="GfourEN5">#REF!</definedName>
    <definedName name="GfourEN6" localSheetId="0">#REF!</definedName>
    <definedName name="GfourEN6">#REF!</definedName>
    <definedName name="GfourEN7" localSheetId="0">#REF!</definedName>
    <definedName name="GfourEN7">#REF!</definedName>
    <definedName name="GfourEN8" localSheetId="0">#REF!</definedName>
    <definedName name="GfourEN8">#REF!</definedName>
    <definedName name="GfourEN9" localSheetId="0">#REF!</definedName>
    <definedName name="GfourEN9">#REF!</definedName>
    <definedName name="GfourHR1" localSheetId="0">#REF!</definedName>
    <definedName name="GfourHR1">#REF!</definedName>
    <definedName name="GfourHR10" localSheetId="0">#REF!</definedName>
    <definedName name="GfourHR10">#REF!</definedName>
    <definedName name="GfourHR11" localSheetId="0">#REF!</definedName>
    <definedName name="GfourHR11">#REF!</definedName>
    <definedName name="GfourHR2" localSheetId="0">#REF!</definedName>
    <definedName name="GfourHR2">#REF!</definedName>
    <definedName name="GfourLA1" localSheetId="0">#REF!</definedName>
    <definedName name="GfourLA1">#REF!</definedName>
    <definedName name="GfourLA10" localSheetId="0">#REF!</definedName>
    <definedName name="GfourLA10">#REF!</definedName>
    <definedName name="GfourLA11" localSheetId="0">#REF!</definedName>
    <definedName name="GfourLA11">#REF!</definedName>
    <definedName name="GfourLA14" localSheetId="0">#REF!</definedName>
    <definedName name="GfourLA14">#REF!</definedName>
    <definedName name="GfourLA15" localSheetId="0">#REF!</definedName>
    <definedName name="GfourLA15">#REF!</definedName>
    <definedName name="GfourLA2" localSheetId="0">#REF!</definedName>
    <definedName name="GfourLA2">#REF!</definedName>
    <definedName name="GfourLA3" localSheetId="0">#REF!</definedName>
    <definedName name="GfourLA3">#REF!</definedName>
    <definedName name="GfourLA5" localSheetId="0">#REF!</definedName>
    <definedName name="GfourLA5">#REF!</definedName>
    <definedName name="GfourLA6" localSheetId="0">#REF!</definedName>
    <definedName name="GfourLA6">#REF!</definedName>
    <definedName name="GfourLA7" localSheetId="0">#REF!</definedName>
    <definedName name="GfourLA7">#REF!</definedName>
    <definedName name="GfourLA8" localSheetId="0">#REF!</definedName>
    <definedName name="GfourLA8">#REF!</definedName>
    <definedName name="GfourLA9" localSheetId="0">#REF!</definedName>
    <definedName name="GfourLA9">#REF!</definedName>
    <definedName name="GfourPR1" localSheetId="0">#REF!</definedName>
    <definedName name="GfourPR1">#REF!</definedName>
    <definedName name="GfourPR2" localSheetId="0">#REF!</definedName>
    <definedName name="GfourPR2">#REF!</definedName>
    <definedName name="GfourPR3" localSheetId="0">#REF!</definedName>
    <definedName name="GfourPR3">#REF!</definedName>
    <definedName name="GfourPR4" localSheetId="0">#REF!</definedName>
    <definedName name="GfourPR4">#REF!</definedName>
    <definedName name="GfourPR5" localSheetId="0">#REF!</definedName>
    <definedName name="GfourPR5">#REF!</definedName>
    <definedName name="GfourPR6" localSheetId="0">#REF!</definedName>
    <definedName name="GfourPR6">#REF!</definedName>
    <definedName name="GfourPR7" localSheetId="0">#REF!</definedName>
    <definedName name="GfourPR7">#REF!</definedName>
    <definedName name="GfourSO1" localSheetId="0">#REF!</definedName>
    <definedName name="GfourSO1">#REF!</definedName>
    <definedName name="GfourSO10" localSheetId="0">#REF!</definedName>
    <definedName name="GfourSO10">#REF!</definedName>
    <definedName name="GfourSO2" localSheetId="0">#REF!</definedName>
    <definedName name="GfourSO2">#REF!</definedName>
    <definedName name="GfourSO3" localSheetId="0">#REF!</definedName>
    <definedName name="GfourSO3">#REF!</definedName>
    <definedName name="GfourSO4" localSheetId="0">#REF!</definedName>
    <definedName name="GfourSO4">#REF!</definedName>
    <definedName name="GfourSO5" localSheetId="0">#REF!</definedName>
    <definedName name="GfourSO5">#REF!</definedName>
    <definedName name="GfourSO9" localSheetId="0">#REF!</definedName>
    <definedName name="GfourSO9">#REF!</definedName>
    <definedName name="gov" localSheetId="0">#REF!</definedName>
    <definedName name="gov">#REF!</definedName>
    <definedName name="HRAsp1" localSheetId="0">#REF!</definedName>
    <definedName name="HRAsp1">#REF!</definedName>
    <definedName name="HRAsp10" localSheetId="0">#REF!</definedName>
    <definedName name="HRAsp10">#REF!</definedName>
    <definedName name="HRAsp2" localSheetId="0">#REF!</definedName>
    <definedName name="HRAsp2">#REF!</definedName>
    <definedName name="HRAsp3" localSheetId="0">#REF!</definedName>
    <definedName name="HRAsp3">#REF!</definedName>
    <definedName name="HRAsp4" localSheetId="0">#REF!</definedName>
    <definedName name="HRAsp4">#REF!</definedName>
    <definedName name="HRAsp5" localSheetId="0">#REF!</definedName>
    <definedName name="HRAsp5">#REF!</definedName>
    <definedName name="HRAsp6" localSheetId="0">#REF!</definedName>
    <definedName name="HRAsp6">#REF!</definedName>
    <definedName name="HRAsp7" localSheetId="0">#REF!</definedName>
    <definedName name="HRAsp7">#REF!</definedName>
    <definedName name="HRAsp8" localSheetId="0">#REF!</definedName>
    <definedName name="HRAsp8">#REF!</definedName>
    <definedName name="HRAsp9" localSheetId="0">#REF!</definedName>
    <definedName name="HRAsp9">#REF!</definedName>
    <definedName name="HRsub" localSheetId="0">#REF!</definedName>
    <definedName name="HRsub">#REF!</definedName>
    <definedName name="HRsubCore" localSheetId="0">#REF!</definedName>
    <definedName name="HRsubCore">#REF!</definedName>
    <definedName name="IA" localSheetId="0">#REF!</definedName>
    <definedName name="IA">#REF!</definedName>
    <definedName name="IMPACTO" localSheetId="0">#REF!</definedName>
    <definedName name="IMPACTO">#REF!</definedName>
    <definedName name="impacto_in" localSheetId="0">#REF!</definedName>
    <definedName name="impacto_in">#REF!</definedName>
    <definedName name="impacto_interna" localSheetId="0">#REF!</definedName>
    <definedName name="impacto_interna">#REF!</definedName>
    <definedName name="IniAcidentes" localSheetId="0">#REF!</definedName>
    <definedName name="IniAcidentes">#REF!</definedName>
    <definedName name="IniAcidentesInter" localSheetId="0">#REF!</definedName>
    <definedName name="IniAcidentesInter">#REF!</definedName>
    <definedName name="IniMesesAcidentesInter" localSheetId="0">#REF!</definedName>
    <definedName name="IniMesesAcidentesInter">#REF!</definedName>
    <definedName name="IniMesesTreinamentoInter" localSheetId="0">#REF!</definedName>
    <definedName name="IniMesesTreinamentoInter">#REF!</definedName>
    <definedName name="IniTreinamento" localSheetId="0">#REF!</definedName>
    <definedName name="IniTreinamento">#REF!</definedName>
    <definedName name="IniTreinamentoInter" localSheetId="0">#REF!</definedName>
    <definedName name="IniTreinamentoInter">#REF!</definedName>
    <definedName name="inpacto" localSheetId="0">#REF!</definedName>
    <definedName name="inpacto">#REF!</definedName>
    <definedName name="inss" localSheetId="0">#REF!</definedName>
    <definedName name="inss">#REF!</definedName>
    <definedName name="instalacoes" localSheetId="0">#REF!</definedName>
    <definedName name="instalacoes">#REF!</definedName>
    <definedName name="IUCN" localSheetId="0">#REF!</definedName>
    <definedName name="IUCN">#REF!</definedName>
    <definedName name="LAAsp1" localSheetId="0">#REF!</definedName>
    <definedName name="LAAsp1">#REF!</definedName>
    <definedName name="LAAsp2" localSheetId="0">#REF!</definedName>
    <definedName name="LAAsp2">#REF!</definedName>
    <definedName name="LAAsp3" localSheetId="0">#REF!</definedName>
    <definedName name="LAAsp3">#REF!</definedName>
    <definedName name="LAAsp4" localSheetId="0">#REF!</definedName>
    <definedName name="LAAsp4">#REF!</definedName>
    <definedName name="LAAsp5" localSheetId="0">#REF!</definedName>
    <definedName name="LAAsp5">#REF!</definedName>
    <definedName name="LAAsp6" localSheetId="0">#REF!</definedName>
    <definedName name="LAAsp6">#REF!</definedName>
    <definedName name="LAAsp7" localSheetId="0">#REF!</definedName>
    <definedName name="LAAsp7">#REF!</definedName>
    <definedName name="LAAsp8" localSheetId="0">#REF!</definedName>
    <definedName name="LAAsp8">#REF!</definedName>
    <definedName name="LAsub" localSheetId="0">#REF!</definedName>
    <definedName name="LAsub">#REF!</definedName>
    <definedName name="LAsubCore" localSheetId="0">#REF!</definedName>
    <definedName name="LAsubCore">#REF!</definedName>
    <definedName name="LISTA_UC" localSheetId="0">#REF!</definedName>
    <definedName name="LISTA_UC">#REF!</definedName>
    <definedName name="ListaUnidadesNegocios" localSheetId="0">#REF!</definedName>
    <definedName name="ListaUnidadesNegocios">#REF!</definedName>
    <definedName name="ModoDesenvolvimento" localSheetId="0">#REF!</definedName>
    <definedName name="ModoDesenvolvimento">#REF!</definedName>
    <definedName name="natureza_operacao" localSheetId="0">#REF!</definedName>
    <definedName name="natureza_operacao">#REF!</definedName>
    <definedName name="natureza_operação" localSheetId="0">#REF!</definedName>
    <definedName name="natureza_operação">#REF!</definedName>
    <definedName name="negocios" localSheetId="0">#REF!</definedName>
    <definedName name="negocios">#REF!</definedName>
    <definedName name="Oficinas" localSheetId="0">#REF!</definedName>
    <definedName name="Oficinas">#REF!</definedName>
    <definedName name="omissionscomp" localSheetId="0">#REF!</definedName>
    <definedName name="omissionscomp">#REF!</definedName>
    <definedName name="omissionscore" localSheetId="0">#REF!</definedName>
    <definedName name="omissionscore">#REF!</definedName>
    <definedName name="operacoes" localSheetId="0">#REF!</definedName>
    <definedName name="operacoes">#REF!</definedName>
    <definedName name="P" localSheetId="0">#REF!</definedName>
    <definedName name="P">#REF!</definedName>
    <definedName name="PACompCI" localSheetId="0">#REF!</definedName>
    <definedName name="PACompCI">#REF!</definedName>
    <definedName name="PACompCL" localSheetId="0">#REF!</definedName>
    <definedName name="PACompCL">#REF!</definedName>
    <definedName name="Paty" localSheetId="0">#REF!</definedName>
    <definedName name="Paty">#REF!</definedName>
    <definedName name="PRAsp1" localSheetId="0">#REF!</definedName>
    <definedName name="PRAsp1">#REF!</definedName>
    <definedName name="PRAsp2" localSheetId="0">#REF!</definedName>
    <definedName name="PRAsp2">#REF!</definedName>
    <definedName name="PRAsp3" localSheetId="0">#REF!</definedName>
    <definedName name="PRAsp3">#REF!</definedName>
    <definedName name="PRAsp4" localSheetId="0">#REF!</definedName>
    <definedName name="PRAsp4">#REF!</definedName>
    <definedName name="PRAsp5" localSheetId="0">#REF!</definedName>
    <definedName name="PRAsp5">#REF!</definedName>
    <definedName name="propriedade" localSheetId="0">#REF!</definedName>
    <definedName name="propriedade">#REF!</definedName>
    <definedName name="PRsub" localSheetId="0">#REF!</definedName>
    <definedName name="PRsub">#REF!</definedName>
    <definedName name="PRsubCore" localSheetId="0">#REF!</definedName>
    <definedName name="PRsubCore">#REF!</definedName>
    <definedName name="QUARENTA" localSheetId="0">#REF!</definedName>
    <definedName name="QUARENTA">#REF!</definedName>
    <definedName name="QUARENTACINCO" localSheetId="0">#REF!</definedName>
    <definedName name="QUARENTACINCO">#REF!</definedName>
    <definedName name="QUARENTAOITO" localSheetId="0">#REF!</definedName>
    <definedName name="QUARENTAOITO">#REF!</definedName>
    <definedName name="QUARENTASEIS" localSheetId="0">#REF!</definedName>
    <definedName name="QUARENTASEIS">#REF!</definedName>
    <definedName name="Reason" localSheetId="0">#REF!</definedName>
    <definedName name="Reason">#REF!</definedName>
    <definedName name="reino" localSheetId="0">#REF!</definedName>
    <definedName name="reino">#REF!</definedName>
    <definedName name="Reporting" localSheetId="0">#REF!</definedName>
    <definedName name="Reporting">#REF!</definedName>
    <definedName name="SenhaProtecao" localSheetId="0">#REF!</definedName>
    <definedName name="SenhaProtecao">#REF!</definedName>
    <definedName name="SESSENTA" localSheetId="0">#REF!</definedName>
    <definedName name="SESSENTA">#REF!</definedName>
    <definedName name="SESSENTAEUM" localSheetId="0">#REF!</definedName>
    <definedName name="SESSENTAEUM">#REF!</definedName>
    <definedName name="SETENTACINCO" localSheetId="0">#REF!</definedName>
    <definedName name="SETENTACINCO">#REF!</definedName>
    <definedName name="SETENTAEDOIS" localSheetId="0">#REF!</definedName>
    <definedName name="SETENTAEDOIS">#REF!</definedName>
    <definedName name="SETENTAUM" localSheetId="0">#REF!</definedName>
    <definedName name="SETENTAUM">#REF!</definedName>
    <definedName name="sn" localSheetId="0">#REF!</definedName>
    <definedName name="sn">#REF!</definedName>
    <definedName name="SOAsp1" localSheetId="0">#REF!</definedName>
    <definedName name="SOAsp1">#REF!</definedName>
    <definedName name="SOAsp2" localSheetId="0">#REF!</definedName>
    <definedName name="SOAsp2">#REF!</definedName>
    <definedName name="SOAsp3" localSheetId="0">#REF!</definedName>
    <definedName name="SOAsp3">#REF!</definedName>
    <definedName name="SOAsp4" localSheetId="0">#REF!</definedName>
    <definedName name="SOAsp4">#REF!</definedName>
    <definedName name="SOAsp5" localSheetId="0">#REF!</definedName>
    <definedName name="SOAsp5">#REF!</definedName>
    <definedName name="SOAsp6" localSheetId="0">#REF!</definedName>
    <definedName name="SOAsp6">#REF!</definedName>
    <definedName name="SOAsp7" localSheetId="0">#REF!</definedName>
    <definedName name="SOAsp7">#REF!</definedName>
    <definedName name="SOcat" localSheetId="0">#REF!</definedName>
    <definedName name="SOcat">#REF!</definedName>
    <definedName name="SOCIALcatCore" localSheetId="0">#REF!</definedName>
    <definedName name="SOCIALcatCore">#REF!</definedName>
    <definedName name="SOsub" localSheetId="0">#REF!</definedName>
    <definedName name="SOsub">#REF!</definedName>
    <definedName name="SOsubCore" localSheetId="0">#REF!</definedName>
    <definedName name="SOsubCore">#REF!</definedName>
    <definedName name="strat" localSheetId="0">#REF!</definedName>
    <definedName name="strat">#REF!</definedName>
    <definedName name="TEST1" localSheetId="0">#REF!</definedName>
    <definedName name="TEST1">#REF!</definedName>
    <definedName name="TEST10" localSheetId="0">#REF!</definedName>
    <definedName name="TEST10">#REF!</definedName>
    <definedName name="TEST11" localSheetId="0">#REF!</definedName>
    <definedName name="TEST11">#REF!</definedName>
    <definedName name="TEST12" localSheetId="0">#REF!</definedName>
    <definedName name="TEST12">#REF!</definedName>
    <definedName name="TEST13" localSheetId="0">#REF!</definedName>
    <definedName name="TEST13">#REF!</definedName>
    <definedName name="TEST14" localSheetId="0">#REF!</definedName>
    <definedName name="TEST14">#REF!</definedName>
    <definedName name="TEST15" localSheetId="0">#REF!</definedName>
    <definedName name="TEST15">#REF!</definedName>
    <definedName name="TEST16" localSheetId="0">#REF!</definedName>
    <definedName name="TEST16">#REF!</definedName>
    <definedName name="TEST2" localSheetId="0">#REF!</definedName>
    <definedName name="TEST2">#REF!</definedName>
    <definedName name="TEST3" localSheetId="0">#REF!</definedName>
    <definedName name="TEST3">#REF!</definedName>
    <definedName name="TEST4" localSheetId="0">#REF!</definedName>
    <definedName name="TEST4">#REF!</definedName>
    <definedName name="TEST5" localSheetId="0">#REF!</definedName>
    <definedName name="TEST5">#REF!</definedName>
    <definedName name="TEST6" localSheetId="0">#REF!</definedName>
    <definedName name="TEST6">#REF!</definedName>
    <definedName name="TEST7" localSheetId="0">#REF!</definedName>
    <definedName name="TEST7">#REF!</definedName>
    <definedName name="TEST8" localSheetId="0">#REF!</definedName>
    <definedName name="TEST8">#REF!</definedName>
    <definedName name="TEST9" localSheetId="0">#REF!</definedName>
    <definedName name="TEST9">#REF!</definedName>
    <definedName name="TESTHKEY" localSheetId="0">#REF!</definedName>
    <definedName name="TESTHKEY">#REF!</definedName>
    <definedName name="TESTKEYS" localSheetId="0">#REF!</definedName>
    <definedName name="TESTKEYS">#REF!</definedName>
    <definedName name="TESTVKEY" localSheetId="0">#REF!</definedName>
    <definedName name="TESTVKEY">#REF!</definedName>
    <definedName name="TRINTA" localSheetId="0">#REF!</definedName>
    <definedName name="TRINTA">#REF!</definedName>
    <definedName name="TRINTAUM" localSheetId="0">#REF!</definedName>
    <definedName name="TRINTAUM">#REF!</definedName>
    <definedName name="uc" localSheetId="0">#REF!</definedName>
    <definedName name="uc">#REF!</definedName>
    <definedName name="UltimaAlteracao" localSheetId="0">#REF!</definedName>
    <definedName name="UltimaAlteracao">#REF!</definedName>
    <definedName name="UnidadeNegocio" localSheetId="0">#REF!</definedName>
    <definedName name="UnidadeNegocio">#REF!</definedName>
    <definedName name="VINTE" localSheetId="0">#REF!</definedName>
    <definedName name="VINTE">#REF!</definedName>
    <definedName name="VINTENOVE" localSheetId="0">#REF!</definedName>
    <definedName name="VINTENOVE">#REF!</definedName>
    <definedName name="VINTEOITO" localSheetId="0">#REF!</definedName>
    <definedName name="VINTEOITO">#REF!</definedName>
    <definedName name="VINTESETE" localSheetId="0">#REF!</definedName>
    <definedName name="VINTESETE">#REF!</definedName>
    <definedName name="VINTEUM" localSheetId="0">#REF!</definedName>
    <definedName name="VINTEUM">#REF!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53" i="97" l="1"/>
  <c r="H31" i="94"/>
  <c r="H188" i="87"/>
  <c r="H214" i="87"/>
  <c r="H44" i="86"/>
  <c r="H43" i="86"/>
  <c r="H28" i="86"/>
  <c r="H26" i="86"/>
  <c r="H24" i="86"/>
  <c r="H23" i="86"/>
  <c r="H29" i="86"/>
  <c r="H33" i="86"/>
  <c r="H22" i="86"/>
  <c r="H28" i="93"/>
  <c r="H42" i="86"/>
  <c r="G18" i="97"/>
  <c r="H18" i="97" s="1"/>
  <c r="H17" i="97"/>
  <c r="H15" i="97"/>
  <c r="H16" i="97"/>
  <c r="F170" i="87" l="1"/>
  <c r="G170" i="87"/>
  <c r="H170" i="87" s="1"/>
  <c r="E170" i="87"/>
  <c r="G133" i="87"/>
  <c r="H64" i="97" l="1"/>
  <c r="H27" i="94"/>
  <c r="H26" i="94"/>
  <c r="H41" i="92"/>
  <c r="H39" i="92"/>
  <c r="H33" i="92"/>
  <c r="H92" i="89"/>
  <c r="H94" i="89"/>
  <c r="H95" i="89"/>
  <c r="H91" i="89"/>
  <c r="H106" i="89"/>
  <c r="H107" i="89"/>
  <c r="H109" i="89"/>
  <c r="H114" i="89"/>
  <c r="H115" i="89"/>
  <c r="H118" i="89"/>
  <c r="H119" i="89"/>
  <c r="H121" i="89"/>
  <c r="H122" i="89"/>
  <c r="H123" i="89"/>
  <c r="H125" i="89"/>
  <c r="H128" i="89"/>
  <c r="H127" i="89"/>
  <c r="H33" i="87"/>
  <c r="H32" i="87"/>
  <c r="H31" i="87"/>
  <c r="H30" i="87"/>
  <c r="H27" i="87"/>
  <c r="H28" i="87"/>
  <c r="H29" i="87"/>
  <c r="H26" i="87"/>
  <c r="H104" i="87"/>
  <c r="H103" i="87"/>
  <c r="H102" i="87"/>
  <c r="H101" i="87"/>
  <c r="H100" i="87"/>
  <c r="H99" i="87"/>
  <c r="H106" i="87"/>
  <c r="H105" i="87"/>
  <c r="H51" i="91" l="1"/>
  <c r="H52" i="91"/>
  <c r="H53" i="91"/>
  <c r="H54" i="91"/>
  <c r="H55" i="91"/>
  <c r="H50" i="91"/>
  <c r="H24" i="91"/>
  <c r="H74" i="97"/>
  <c r="H73" i="97"/>
  <c r="H72" i="97"/>
  <c r="H62" i="94"/>
  <c r="H63" i="94"/>
  <c r="H65" i="94"/>
  <c r="H66" i="94"/>
  <c r="H67" i="94"/>
  <c r="H57" i="94"/>
  <c r="H58" i="94"/>
  <c r="H59" i="94"/>
  <c r="H60" i="94"/>
  <c r="H53" i="94"/>
  <c r="H54" i="94"/>
  <c r="H52" i="94"/>
  <c r="H47" i="94"/>
  <c r="H30" i="94"/>
  <c r="H28" i="94"/>
  <c r="H29" i="94"/>
  <c r="H24" i="94"/>
  <c r="H53" i="92"/>
  <c r="H54" i="92"/>
  <c r="H55" i="92"/>
  <c r="H51" i="92"/>
  <c r="H47" i="92"/>
  <c r="H48" i="92"/>
  <c r="H49" i="92"/>
  <c r="H50" i="92"/>
  <c r="H42" i="92"/>
  <c r="H43" i="92"/>
  <c r="H44" i="92"/>
  <c r="H45" i="92"/>
  <c r="H46" i="92"/>
  <c r="H36" i="92"/>
  <c r="H37" i="92"/>
  <c r="H38" i="92"/>
  <c r="H40" i="92"/>
  <c r="H28" i="92"/>
  <c r="H29" i="92"/>
  <c r="H32" i="92"/>
  <c r="H78" i="93"/>
  <c r="H79" i="93"/>
  <c r="H80" i="93"/>
  <c r="H81" i="93"/>
  <c r="H82" i="93"/>
  <c r="H83" i="93"/>
  <c r="H84" i="93"/>
  <c r="H77" i="93"/>
  <c r="H34" i="93"/>
  <c r="H33" i="93"/>
  <c r="H32" i="93"/>
  <c r="H31" i="93"/>
  <c r="H29" i="93"/>
  <c r="H27" i="93"/>
  <c r="H24" i="93"/>
  <c r="H23" i="93"/>
  <c r="H22" i="93"/>
  <c r="H21" i="93"/>
  <c r="H20" i="93"/>
  <c r="H19" i="93"/>
  <c r="H18" i="93"/>
  <c r="H17" i="93"/>
  <c r="H16" i="93"/>
  <c r="H198" i="87"/>
  <c r="H179" i="87"/>
  <c r="H176" i="87"/>
  <c r="H167" i="87"/>
  <c r="H158" i="87"/>
  <c r="H25" i="91"/>
  <c r="H26" i="91"/>
  <c r="H202" i="87"/>
  <c r="H203" i="87"/>
  <c r="H204" i="87"/>
  <c r="H205" i="87"/>
  <c r="H206" i="87"/>
  <c r="H207" i="87"/>
  <c r="H209" i="87"/>
  <c r="H192" i="87"/>
  <c r="H193" i="87"/>
  <c r="H194" i="87"/>
  <c r="H195" i="87"/>
  <c r="H197" i="87"/>
  <c r="H199" i="87"/>
  <c r="H182" i="87"/>
  <c r="H183" i="87"/>
  <c r="H185" i="87"/>
  <c r="H189" i="87"/>
  <c r="H171" i="87"/>
  <c r="H172" i="87"/>
  <c r="H173" i="87"/>
  <c r="H175" i="87"/>
  <c r="H177" i="87"/>
  <c r="H161" i="87"/>
  <c r="H162" i="87"/>
  <c r="H163" i="87"/>
  <c r="H164" i="87"/>
  <c r="H165" i="87"/>
  <c r="H166" i="87"/>
  <c r="H168" i="87"/>
  <c r="H152" i="87"/>
  <c r="H153" i="87"/>
  <c r="H154" i="87"/>
  <c r="H155" i="87"/>
  <c r="H156" i="87"/>
  <c r="H157" i="87"/>
  <c r="H159" i="87"/>
  <c r="H143" i="87"/>
  <c r="H144" i="87"/>
  <c r="H145" i="87"/>
  <c r="H146" i="87"/>
  <c r="H147" i="87"/>
  <c r="H148" i="87"/>
  <c r="H150" i="87"/>
  <c r="H133" i="87"/>
  <c r="H134" i="87"/>
  <c r="H135" i="87"/>
  <c r="H136" i="87"/>
  <c r="H137" i="87"/>
  <c r="H138" i="87"/>
  <c r="H140" i="87"/>
  <c r="H70" i="87"/>
  <c r="H71" i="87"/>
  <c r="H72" i="87"/>
  <c r="H73" i="87"/>
  <c r="H74" i="87"/>
  <c r="H76" i="87"/>
  <c r="H69" i="87"/>
  <c r="H46" i="89"/>
  <c r="H47" i="89"/>
  <c r="H48" i="89"/>
  <c r="H45" i="89"/>
  <c r="H21" i="89"/>
  <c r="H51" i="86"/>
  <c r="H50" i="86"/>
  <c r="H49" i="86"/>
  <c r="H48" i="86"/>
  <c r="H47" i="86"/>
  <c r="H46" i="86"/>
  <c r="H45" i="86"/>
  <c r="H39" i="86"/>
  <c r="H30" i="86"/>
  <c r="H27" i="86"/>
  <c r="H25" i="86"/>
  <c r="H20" i="86"/>
  <c r="H19" i="86"/>
</calcChain>
</file>

<file path=xl/sharedStrings.xml><?xml version="1.0" encoding="utf-8"?>
<sst xmlns="http://schemas.openxmlformats.org/spreadsheetml/2006/main" count="3203" uniqueCount="1399">
  <si>
    <t>Central de Indicadores ESG</t>
  </si>
  <si>
    <t>CAPA RELATÓRIO DE SUSTENTABILIDADE 2025</t>
  </si>
  <si>
    <t>Apresentação</t>
  </si>
  <si>
    <t>Compromisso com Sustentabilidade</t>
  </si>
  <si>
    <t>Materialidade</t>
  </si>
  <si>
    <t>Ética, Gestão de Risco e Compliance</t>
  </si>
  <si>
    <t>Mercado de atuação</t>
  </si>
  <si>
    <t>Mudanças climáticas</t>
  </si>
  <si>
    <t>Gestão do uso da água</t>
  </si>
  <si>
    <t>Biodiversidade e impactos ecológicos</t>
  </si>
  <si>
    <t>Originação sustentável</t>
  </si>
  <si>
    <t>Saúde, Segurança e bem-estar do colaborador</t>
  </si>
  <si>
    <t>Respeito, desenvolvimento e valorização de pessoas</t>
  </si>
  <si>
    <t>Qualidade e Segurança dos Alimentos</t>
  </si>
  <si>
    <t>Bem-Estar Animal</t>
  </si>
  <si>
    <t>Divulgações adicionais</t>
  </si>
  <si>
    <t>SARB</t>
  </si>
  <si>
    <t>Políticas</t>
  </si>
  <si>
    <t>Sumário GRI</t>
  </si>
  <si>
    <t>Sumário SASB</t>
  </si>
  <si>
    <t xml:space="preserve">Como navegar a Central de Indicadores									</t>
  </si>
  <si>
    <t>Esta Central de Indicadores foi estruturado para permitir uma navegação simples, intuitiva e rastreável entre os conteúdos apresentados.
Na parte superior da ferramenta, encontra-se a barra de navegação principal, que reúne as abas institucionais: Apresentação, Compromisso com Sustentabilidade, Materialidade, Divulgações adicionais, SARB, Políticas, Sumário GRI e Sumário SASB. Nessas seções, o usuário encontrará informações gerais sobre a Companhia, diretrizes, metodologias adotadas e índices de reporte, que apoiam a compreensão dos dados apresentados.
Além dessas abas, a navegação também está organizada por temas materiais, igualmente disponíveis na parte superior, como: Bem-Estar Animal, Originação sustentável, Qualidade e Segurança dos Alimentos, Saúde e Segurança das pessoas, Biodiversidade e impactos ecológicos, Ética, Gestão de Risco e Compliance, Mercado de atuação, Mudanças climáticas, Gestão do uso da água e Respeito, desenvolvimento e valorização de pessoas.
Ao acessar um tema material, o usuário encontrará:
- os indicadores relacionados ao tema;
- os dados reportados;
- e os conteúdos de suporte, incluindo descrições, metodologias e notas explicativas.
Sempre que aplicável, esses conteúdos estarão conectados às demais abas institucionais (como Políticas, Sumário GRI e Sumário SASB), permitindo a rastreabilidade das informações e o entendimento de como cada indicador se relaciona com os frameworks de reporte adotados.
Para navegar de forma eficiente:
- utilize a barra superior para alternar entre abas institucionais e temas materiais;
- dentro de cada tema, percorra os indicadores para acessar os dados e seus detalhamentos;
- e, quando necessário, consulte as abas de suporte para obter contexto adicional.</t>
  </si>
  <si>
    <t>Sobre Minerva Foods</t>
  </si>
  <si>
    <t>A Minerva Foods (Minerva S.A.) é uma companhia brasileira de capital aberto, listada no Novo Mercado da B3, com atuação global no setor de proteínas animais (bovinos e ovinos). Líder na exportação de carne bovina na América do Sul, a Companhia atende mais de 100 países e possui operações no Brasil, Argentina, Austrália, Chile, Colômbia, Paraguai e Uruguai, combinando escala e diversificação geográfica. Sua atuação abrange toda a cadeia de valor, desde o relacionamento com pecuaristas até a entrega de produtos com elevados padrões de qualidade, rastreabilidade e segurança de alimentos. A sustentabilidade é um pilar transversal do negócio, com foco no monitoramento socioambiental da cadeia, certificações reconhecidas e engajamento contínuo de seus públicos de interesse.
A governança em sustentabilidade integra os temas ESG às decisões estratégicas, sendo orientada por políticas corporativas e acompanhada por instâncias como o Conselho Consultivo de Sustentabilidade e Inovação, que assessora a liderança na supervisão de riscos e oportunidades, além de apoiar a implementação da agenda ESG. O processo é complementado por grupos de trabalho especializados e está conectado à gestão de riscos, compliance e reputação corporativa.
Para mais informações sobre a matriz de competências do Conselho Consultivo de Sustentabilidade e Inovação, acesse: https://minervafoods.com/nossa-estrategia/</t>
  </si>
  <si>
    <t>Ética, Gestão de Riscos e Compliance</t>
  </si>
  <si>
    <t xml:space="preserve">Processo de definição dos temas materiais </t>
  </si>
  <si>
    <t xml:space="preserve">GRI 3-1 </t>
  </si>
  <si>
    <t xml:space="preserve">Em 2025, conduzimos um estudo de dupla materialidade, desenvolvido em parceria com uma consultoria especializada e fundamentado nas diretrizes do European Sustainability Reporting Guidelines (ESRG).                                                                                                                                                                                                             Por meio desse aprofundamento, o principal objetivo estratégico foi compreender quais temas ASG são mais significativos tanto para os stakeholders da Minerva Foods quanto para a sustentabilidade e resiliência do negócio, considerando os contextos internos e externos do setor. </t>
  </si>
  <si>
    <t xml:space="preserve">Esse levantamento nos dá o suporte teórico necessário para a formulação da estratégia de sustentabilidade da Companhia e orientar as decisões da liderança durante o período de dois anos após a finalização do estudo. Ao longo das etapas do estudo pudemos contar com o envolvimento direto e colaboração ativa da alta liderança e do presidente do Conselho de Administração, que, ao final do processo aprovaram a versão final da matriz por meio do Conselho Consultivo de Sustentabilidade e Inovação. </t>
  </si>
  <si>
    <t xml:space="preserve">As etapas do processo envolveram: </t>
  </si>
  <si>
    <t>- Definição das premissas e avaliação do cenário estratégico, incluindo o mapeamento dos principais frameworks e tendências de mercado relacionados à sustentabilidade e a identificação de temas prioritários adotados por pares do mesmo setor.</t>
  </si>
  <si>
    <t>- Consulta online com stakeholders prioritários selecionados pela Companhia, com o objetivo de identificar os temas mais relevantes sob sua perspectiva.</t>
  </si>
  <si>
    <t>- Condução de entrevistas com executivos, membros do Conselho de Administração e público externo, com o objetivo de compreender os principais riscos e oportunidades do negócio no curto, médio e longo prazo.</t>
  </si>
  <si>
    <t>- Avaliação da dupla materialidade, considerando a relevância dos temas levantados sob as perspectivas de impacto e financeira.</t>
  </si>
  <si>
    <t xml:space="preserve">- Definição da estratégia de sustentabilidade a partir da identificação dos 10 temas materiais que orientam os esforços da Companhia para promover a resiliência em toda a cadeia, incentivar práticas mais sustentáveis e gerar valor para o mercado. </t>
  </si>
  <si>
    <t xml:space="preserve"> - Os temas identificados estão alinhados à estratégia  de  sustentabilidade da Minerva Foods.</t>
  </si>
  <si>
    <t xml:space="preserve">GRI 3-2 </t>
  </si>
  <si>
    <t>Pilares estratégicos</t>
  </si>
  <si>
    <t xml:space="preserve">Temas materiais </t>
  </si>
  <si>
    <t>Descrição</t>
  </si>
  <si>
    <t>Indicadores relacionados</t>
  </si>
  <si>
    <t xml:space="preserve">Riscos </t>
  </si>
  <si>
    <t xml:space="preserve">Oportunidades </t>
  </si>
  <si>
    <t xml:space="preserve">Dedicação ao Planeta </t>
  </si>
  <si>
    <t xml:space="preserve">
Gestão dos recursos hídricos, incluindo captação, consumo e descarte, considerando a água como recurso compartilhado. </t>
  </si>
  <si>
    <r>
      <rPr>
        <b/>
        <sz val="12"/>
        <color rgb="FF000000"/>
        <rFont val="Montserrat"/>
      </rPr>
      <t>GRI:</t>
    </r>
    <r>
      <rPr>
        <sz val="12"/>
        <color rgb="FF000000"/>
        <rFont val="Montserrat"/>
      </rPr>
      <t xml:space="preserve"> 303-1; 303-2; 303-3; 303-4; 303-5.
</t>
    </r>
    <r>
      <rPr>
        <b/>
        <sz val="12"/>
        <color rgb="FF000000"/>
        <rFont val="Montserrat"/>
      </rPr>
      <t>SASB:</t>
    </r>
    <r>
      <rPr>
        <sz val="12"/>
        <color rgb="FF000000"/>
        <rFont val="Montserrat"/>
      </rPr>
      <t xml:space="preserve">  FB-MP-140a</t>
    </r>
  </si>
  <si>
    <t>• Escassez hídrica;
• Restrições operacionais;
• Pressão regulatória.</t>
  </si>
  <si>
    <t xml:space="preserve">• Eficiência no uso da água; redução de custos;
• Melhor relação com stakeholders.
</t>
  </si>
  <si>
    <t xml:space="preserve">Originação Sustentável </t>
  </si>
  <si>
    <t xml:space="preserve">
Gestão da cadeia de fornecedores com foco em rastreabilidade e critérios socioambientais. </t>
  </si>
  <si>
    <r>
      <rPr>
        <b/>
        <sz val="12"/>
        <color theme="1"/>
        <rFont val="Montserrat"/>
      </rPr>
      <t>GRI:</t>
    </r>
    <r>
      <rPr>
        <sz val="12"/>
        <color theme="1"/>
        <rFont val="Montserrat"/>
      </rPr>
      <t xml:space="preserve"> 308-1; 308-2;414-1; 414-2. 
</t>
    </r>
    <r>
      <rPr>
        <b/>
        <sz val="12"/>
        <color theme="1"/>
        <rFont val="Montserrat"/>
      </rPr>
      <t xml:space="preserve">GRI Setorial: </t>
    </r>
    <r>
      <rPr>
        <sz val="12"/>
        <color theme="1"/>
        <rFont val="Montserrat"/>
      </rPr>
      <t xml:space="preserve">13.23.3
</t>
    </r>
    <r>
      <rPr>
        <b/>
        <sz val="12"/>
        <color theme="1"/>
        <rFont val="Montserrat"/>
      </rPr>
      <t xml:space="preserve">SASB: </t>
    </r>
    <r>
      <rPr>
        <sz val="12"/>
        <color theme="1"/>
        <rFont val="Montserrat"/>
      </rPr>
      <t xml:space="preserve">FB-MP-410.1, FB-MP-430a.2; FB-MP-440a
</t>
    </r>
    <r>
      <rPr>
        <b/>
        <sz val="12"/>
        <color theme="1"/>
        <rFont val="Montserrat"/>
      </rPr>
      <t>Indicadores próprios:</t>
    </r>
    <r>
      <rPr>
        <sz val="12"/>
        <color theme="1"/>
        <rFont val="Montserrat"/>
      </rPr>
      <t xml:space="preserve"> MF</t>
    </r>
  </si>
  <si>
    <t>• Restrição de acesso à mercados;
• Danos reputacionais;
• Pressões regulatórias.</t>
  </si>
  <si>
    <t xml:space="preserve">• Diferenciação;
• Aumento da produtividade;
• Acesso a novos mercados. </t>
  </si>
  <si>
    <t xml:space="preserve">Biodiversidade e Impactos Ecológicos </t>
  </si>
  <si>
    <t>Gestão dos impactos sobre biodiversidade, incluindo conservação e mitigação de danos aos ecossistemas.</t>
  </si>
  <si>
    <r>
      <rPr>
        <b/>
        <sz val="12"/>
        <color theme="1"/>
        <rFont val="Montserrat"/>
      </rPr>
      <t>GRI:</t>
    </r>
    <r>
      <rPr>
        <sz val="12"/>
        <color theme="1"/>
        <rFont val="Montserrat"/>
      </rPr>
      <t xml:space="preserve"> 101-1; 101-2; 101-3; 101-4; 101-5; 101-6; 101-7; 101-8
</t>
    </r>
    <r>
      <rPr>
        <b/>
        <sz val="12"/>
        <color theme="1"/>
        <rFont val="Montserrat"/>
      </rPr>
      <t>GRI Setorial:</t>
    </r>
    <r>
      <rPr>
        <sz val="12"/>
        <color theme="1"/>
        <rFont val="Montserrat"/>
      </rPr>
      <t xml:space="preserve"> 13.1.2; 13.1.3; 13.1.4; 13.1.5; 13.1.6
</t>
    </r>
    <r>
      <rPr>
        <b/>
        <sz val="12"/>
        <color theme="1"/>
        <rFont val="Montserrat"/>
      </rPr>
      <t>SASB</t>
    </r>
    <r>
      <rPr>
        <sz val="12"/>
        <color theme="1"/>
        <rFont val="Montserrat"/>
      </rPr>
      <t>: FB-MP-160a.1</t>
    </r>
  </si>
  <si>
    <t>• Danos reputacionais;
• Perda da biodiversidade;
• Multas, embargos e sanções.</t>
  </si>
  <si>
    <t>• Conservação ambiental;
• Acesso a incentivos;
• Inovação tecnológica.</t>
  </si>
  <si>
    <t>Mudanças Climáticas</t>
  </si>
  <si>
    <t>Gestão de emissões de Gases do Efeito Estufa (GEE), riscos climáticos e estratégias de mitigação e adaptação.</t>
  </si>
  <si>
    <r>
      <rPr>
        <b/>
        <sz val="12"/>
        <rFont val="Montserrat"/>
      </rPr>
      <t>GRI:</t>
    </r>
    <r>
      <rPr>
        <sz val="12"/>
        <rFont val="Montserrat"/>
      </rPr>
      <t xml:space="preserve"> 102-1; 102-2; 102-3; 102-4; 102-5; 102-6; 102-7; 102-8; 102-9; 102-10; 201-2                                                                                                                                                
</t>
    </r>
    <r>
      <rPr>
        <b/>
        <sz val="12"/>
        <rFont val="Montserrat"/>
      </rPr>
      <t>GRI Setorial:</t>
    </r>
    <r>
      <rPr>
        <sz val="12"/>
        <rFont val="Montserrat"/>
      </rPr>
      <t xml:space="preserve"> 13.1.2; 13.1.3; 13.1.4; 13.1.5; 13.1.6
</t>
    </r>
    <r>
      <rPr>
        <b/>
        <sz val="12"/>
        <rFont val="Montserrat"/>
      </rPr>
      <t>SASB</t>
    </r>
    <r>
      <rPr>
        <sz val="12"/>
        <rFont val="Montserrat"/>
      </rPr>
      <t>: FB-MP-110a.1; FB-MP-110a.2</t>
    </r>
  </si>
  <si>
    <t>• Custos regulátórios.
• Restrições operacionais.</t>
  </si>
  <si>
    <t>• Mercado de carbono;
• Financiamento;
• Resiliência climática.</t>
  </si>
  <si>
    <t xml:space="preserve">Prosperidade da Nossa Gente </t>
  </si>
  <si>
    <t>Saúde. Segurança e Bem-estar do Colaborador</t>
  </si>
  <si>
    <t>Gestão de riscos ocupacionais e promoção da saúde e segurança no ambiente de trabalho.</t>
  </si>
  <si>
    <r>
      <rPr>
        <b/>
        <sz val="12"/>
        <color theme="1"/>
        <rFont val="Montserrat"/>
      </rPr>
      <t>GRI:</t>
    </r>
    <r>
      <rPr>
        <sz val="12"/>
        <color theme="1"/>
        <rFont val="Montserrat"/>
      </rPr>
      <t xml:space="preserve"> 403-1; 403-3; 403-5; 403-6; 403-8; 403-9; 403-10; 401-2
</t>
    </r>
    <r>
      <rPr>
        <b/>
        <sz val="12"/>
        <color theme="1"/>
        <rFont val="Montserrat"/>
      </rPr>
      <t>GRI Setorial:</t>
    </r>
    <r>
      <rPr>
        <sz val="12"/>
        <color theme="1"/>
        <rFont val="Montserrat"/>
      </rPr>
      <t xml:space="preserve"> 13.19.10; 13.19.11
</t>
    </r>
    <r>
      <rPr>
        <b/>
        <sz val="12"/>
        <color theme="1"/>
        <rFont val="Montserrat"/>
      </rPr>
      <t>SASB:</t>
    </r>
    <r>
      <rPr>
        <sz val="12"/>
        <color theme="1"/>
        <rFont val="Montserrat"/>
      </rPr>
      <t xml:space="preserve"> FB-MP-320a.1</t>
    </r>
  </si>
  <si>
    <t>• Acidentes e doenças ocupacionais;
• Passivos trabalhistas;
• Absenteísmo.</t>
  </si>
  <si>
    <t>• Produtividade;
• Retenção de talentos;
• Engajamento.</t>
  </si>
  <si>
    <t>Gestão de práticas trabalhistas, diversidade, capacitação e desenvolvimento dos colaboradores.</t>
  </si>
  <si>
    <r>
      <rPr>
        <b/>
        <sz val="12"/>
        <color theme="1"/>
        <rFont val="Montserrat"/>
      </rPr>
      <t>GRI:</t>
    </r>
    <r>
      <rPr>
        <sz val="12"/>
        <color theme="1"/>
        <rFont val="Montserrat"/>
      </rPr>
      <t xml:space="preserve"> 202-1; 401-1; 401-2; 401-3; 404-1; 404-2; 404-3; 405-1; 405-2
</t>
    </r>
    <r>
      <rPr>
        <b/>
        <sz val="12"/>
        <color theme="1"/>
        <rFont val="Montserrat"/>
      </rPr>
      <t>GRI Setorial:</t>
    </r>
    <r>
      <rPr>
        <sz val="12"/>
        <color theme="1"/>
        <rFont val="Montserrat"/>
      </rPr>
      <t>13.21.2; 13.21.3</t>
    </r>
  </si>
  <si>
    <t>• Turnover;
• Passivos Trabalhistas;
• Baixa qualificação de mão-de-obra.</t>
  </si>
  <si>
    <t xml:space="preserve">• Engajamento;
• Retenção de talentos;
• Diversidade;
• Desenvolvimento de Talentos. </t>
  </si>
  <si>
    <t>Qualidade do Produto e Bem-estar Animal</t>
  </si>
  <si>
    <t>Qualidade e Segurança dos alimentos</t>
  </si>
  <si>
    <t>Gestão da qualidade e segurança dos alimentos ao longo da cadeia produtiva.</t>
  </si>
  <si>
    <r>
      <rPr>
        <b/>
        <sz val="12"/>
        <color theme="1"/>
        <rFont val="Montserrat"/>
      </rPr>
      <t>GRI:</t>
    </r>
    <r>
      <rPr>
        <sz val="12"/>
        <color theme="1"/>
        <rFont val="Montserrat"/>
      </rPr>
      <t xml:space="preserve"> 416-1; 416-2; 417-1
</t>
    </r>
    <r>
      <rPr>
        <b/>
        <sz val="12"/>
        <color theme="1"/>
        <rFont val="Montserrat"/>
      </rPr>
      <t>SASB:</t>
    </r>
    <r>
      <rPr>
        <sz val="12"/>
        <color theme="1"/>
        <rFont val="Montserrat"/>
      </rPr>
      <t xml:space="preserve"> FB-MP-250a.1; FB-MP-250a.2; FB-MP-250a.3
</t>
    </r>
    <r>
      <rPr>
        <b/>
        <sz val="12"/>
        <color theme="1"/>
        <rFont val="Montserrat"/>
      </rPr>
      <t xml:space="preserve">Indicadores Próprios: </t>
    </r>
    <r>
      <rPr>
        <sz val="12"/>
        <color theme="1"/>
        <rFont val="Montserrat"/>
      </rPr>
      <t>MF-6; MF-7</t>
    </r>
  </si>
  <si>
    <t>• Recalls;
• Restrição de acesso à mercados;
• Diminuição da carteira de clientes;
• Perda de confiança.</t>
  </si>
  <si>
    <t xml:space="preserve">• Fidelização;
• Diferenciação;
•  Acesso à mercados;
• Transparência. </t>
  </si>
  <si>
    <t>Bem-estar Animal</t>
  </si>
  <si>
    <t>Gestão de práticas de manejo e bem-estar animal alinhadas a padrões regulatórios e de mercado.</t>
  </si>
  <si>
    <r>
      <rPr>
        <b/>
        <sz val="12"/>
        <color theme="1"/>
        <rFont val="Montserrat"/>
      </rPr>
      <t>GRI Setorial:</t>
    </r>
    <r>
      <rPr>
        <sz val="12"/>
        <color theme="1"/>
        <rFont val="Montserrat"/>
      </rPr>
      <t xml:space="preserve"> 13.11.2
</t>
    </r>
    <r>
      <rPr>
        <b/>
        <sz val="12"/>
        <color theme="1"/>
        <rFont val="Montserrat"/>
      </rPr>
      <t>SASB:</t>
    </r>
    <r>
      <rPr>
        <sz val="12"/>
        <color theme="1"/>
        <rFont val="Montserrat"/>
      </rPr>
      <t xml:space="preserve"> FB-MP-410a; FB-MP-430a; FB-MP-440a; FB-MP-260
</t>
    </r>
    <r>
      <rPr>
        <b/>
        <sz val="12"/>
        <color theme="1"/>
        <rFont val="Montserrat"/>
      </rPr>
      <t>Indicadores Próprios:</t>
    </r>
    <r>
      <rPr>
        <sz val="12"/>
        <color theme="1"/>
        <rFont val="Montserrat"/>
      </rPr>
      <t xml:space="preserve"> MF-4</t>
    </r>
  </si>
  <si>
    <t xml:space="preserve">• Restrição de acesso à mercados;
• Danos reputacionais. </t>
  </si>
  <si>
    <t xml:space="preserve">• Certificações;
• Acesso a mercados;
• Melhora da qualidade. </t>
  </si>
  <si>
    <t xml:space="preserve">Administração Sólida e Comprometida </t>
  </si>
  <si>
    <t xml:space="preserve">Mercado de Atuação </t>
  </si>
  <si>
    <t>Gestão da presença em mercados e geração de valor econômico.</t>
  </si>
  <si>
    <r>
      <rPr>
        <b/>
        <sz val="12"/>
        <color theme="1"/>
        <rFont val="Montserrat"/>
      </rPr>
      <t>GRI:</t>
    </r>
    <r>
      <rPr>
        <sz val="12"/>
        <color theme="1"/>
        <rFont val="Montserrat"/>
      </rPr>
      <t xml:space="preserve"> 201-1
</t>
    </r>
    <r>
      <rPr>
        <b/>
        <sz val="12"/>
        <color theme="1"/>
        <rFont val="Montserrat"/>
      </rPr>
      <t xml:space="preserve">GRI Setorial: </t>
    </r>
    <r>
      <rPr>
        <sz val="12"/>
        <color theme="1"/>
        <rFont val="Montserrat"/>
      </rPr>
      <t xml:space="preserve">13.22.2
</t>
    </r>
    <r>
      <rPr>
        <b/>
        <sz val="12"/>
        <color theme="1"/>
        <rFont val="Montserrat"/>
      </rPr>
      <t>SASB:</t>
    </r>
    <r>
      <rPr>
        <sz val="12"/>
        <color theme="1"/>
        <rFont val="Montserrat"/>
      </rPr>
      <t xml:space="preserve"> FB-MP-000.A; FB-MP-250a.4            </t>
    </r>
    <r>
      <rPr>
        <b/>
        <sz val="12"/>
        <color theme="1"/>
        <rFont val="Montserrat"/>
      </rPr>
      <t>Indicadores Próprios</t>
    </r>
    <r>
      <rPr>
        <sz val="12"/>
        <color theme="1"/>
        <rFont val="Montserrat"/>
      </rPr>
      <t>: MF-3; MF-5</t>
    </r>
  </si>
  <si>
    <t>• Volatilidade;
• Barreiras comerciais;
• Restrições operacionais.</t>
  </si>
  <si>
    <t xml:space="preserve">• Diversificação;
• Crescimento; 
• Competitividade. </t>
  </si>
  <si>
    <t>Ética, gestão de riscos e compliance</t>
  </si>
  <si>
    <t xml:space="preserve">Gestão de riscos relacionados à ética, corrupção e conformidade regulatória.. </t>
  </si>
  <si>
    <r>
      <rPr>
        <b/>
        <sz val="12"/>
        <color theme="1"/>
        <rFont val="Montserrat"/>
      </rPr>
      <t xml:space="preserve">GRI: </t>
    </r>
    <r>
      <rPr>
        <sz val="12"/>
        <color theme="1"/>
        <rFont val="Montserrat"/>
      </rPr>
      <t xml:space="preserve">205-1; 205-2; 205-3; 406-1
</t>
    </r>
    <r>
      <rPr>
        <b/>
        <sz val="12"/>
        <color theme="1"/>
        <rFont val="Montserrat"/>
      </rPr>
      <t xml:space="preserve">GRI Setorial: </t>
    </r>
    <r>
      <rPr>
        <sz val="12"/>
        <color theme="1"/>
        <rFont val="Montserrat"/>
      </rPr>
      <t xml:space="preserve">13.26.2; 13.26.3; 13.26.4
</t>
    </r>
    <r>
      <rPr>
        <b/>
        <sz val="12"/>
        <color theme="1"/>
        <rFont val="Montserrat"/>
      </rPr>
      <t xml:space="preserve">Indicadores Próprios: </t>
    </r>
    <r>
      <rPr>
        <sz val="12"/>
        <color theme="1"/>
        <rFont val="Montserrat"/>
      </rPr>
      <t>MF-2</t>
    </r>
  </si>
  <si>
    <t>• Sanções;
• Danos reputacionais.</t>
  </si>
  <si>
    <t xml:space="preserve">• Confiança;
• Governança;
• Atração de investimentos. </t>
  </si>
  <si>
    <t>Na Minerva Foods, o Compromisso com a Sustentabilidade traduz a responsabilidade de conduzirmos nossos negócios de forma ética, transparente e alinhada às demandas de um mercado cada vez mais atento aos impactos socioambientais. Com atuação na América do Sul e na Oceania, assumimos metas claras para aprimorar a ecoeficiência nas operações controladas, monitorar o desmatamento ilegal na cadeia de valor, desenvolver o Programa Renove em fazendas parceiras e promover o Bem-Estar Animal.</t>
  </si>
  <si>
    <t>Gestão da Cadeia de Fornecimento - Fornecedores Diretos</t>
  </si>
  <si>
    <t>Meta</t>
  </si>
  <si>
    <t>Submeta</t>
  </si>
  <si>
    <t>Métrica</t>
  </si>
  <si>
    <t>2023</t>
  </si>
  <si>
    <t>2024</t>
  </si>
  <si>
    <t>2025</t>
  </si>
  <si>
    <t>Evolução</t>
  </si>
  <si>
    <t>No Brasil, manter 100% das fazendas fornecedoras diretas monitoradas, conforme critérios socioambientais</t>
  </si>
  <si>
    <t>Não aplicável</t>
  </si>
  <si>
    <t>Percentual de fornecedores diretos de gado monitorados no Brasil</t>
  </si>
  <si>
    <t>100,00% de fornecedores diretos monitorados no Brasil</t>
  </si>
  <si>
    <t>A Minerva Foods realiza o monitoramento a partir de critérios socioambientais em 100% das fazendas fornecedoras diretas em todos os biomas no Brasil.</t>
  </si>
  <si>
    <t>Até 2030, expandir o monitoramento de fazendas fornecedoras diretas, a partir dos critérios socioambientais estabelecidos na política ‘Aquisição de Commodities Agrícolas e Produtos da Pecuária’ da Companhia, para os demais países na América do Sul com operações</t>
  </si>
  <si>
    <t>• Paraguai: 100,00% até 2021
• Colômbia: 100,00% até 2023
• Uruguai: 100,00% até 2025
• Argentina: 100,00% até 2030</t>
  </si>
  <si>
    <t>Percentual de fornecedores monitorados por país</t>
  </si>
  <si>
    <t>Paraguai 100,00%
Colômbia 100,00%
Argentina ~90,00%
Uruguai &gt;60,00%</t>
  </si>
  <si>
    <t>100,00% fornecedores diretos de gado monitorados no Paraguai, Colômbia, Uruguai e Argentina</t>
  </si>
  <si>
    <r>
      <t xml:space="preserve">O investimento em tecnologia, parcerias estratégicas e engajamento da cadeia de valor possibilitou a entrega da meta </t>
    </r>
    <r>
      <rPr>
        <b/>
        <sz val="11"/>
        <color theme="1"/>
        <rFont val="Montserrat"/>
      </rPr>
      <t>seis anos antes do previsto</t>
    </r>
    <r>
      <rPr>
        <sz val="11"/>
        <color theme="1"/>
        <rFont val="Montserrat"/>
      </rPr>
      <t>.</t>
    </r>
  </si>
  <si>
    <t>Mapear ciclos de produção (cria, recria e engorda) empregados nas fazendas fornecedoras diretas da Companhia em todos os países da América do Sul com operações até dezembro de 2024</t>
  </si>
  <si>
    <t>Mapeamento em andamento</t>
  </si>
  <si>
    <t>100,00% das fazendas fornecedoras diretas na América do Sul com ciclos de produção mapeados</t>
  </si>
  <si>
    <t>O mapeamento completo contribuiu diretamente no entendimento, em profundidade, da cadeia de valor da pecuária e no desenvolvimento de soluções para a rastreabilidade completa em cada país com operações da Companhia.</t>
  </si>
  <si>
    <t>Gestão da Cadeia de Fornecimento - Fornecedores Indiretos</t>
  </si>
  <si>
    <t>Até 2030, desenvolver e implementar um programa para monitoramento das fazendas fornecedoras indiretas, a partir dos critérios socioambientais estabelecidos na política ‘Aquisição de Commodities Agrícolas e Produtos da Pecuária’ da Companhia, nos países da América do Sul com operações</t>
  </si>
  <si>
    <t xml:space="preserve">Brasil (Amazônia) | 2021: Integração do Visipec® ao sistema de geomonitoramento
</t>
  </si>
  <si>
    <t>Não Aplicável</t>
  </si>
  <si>
    <t>Implantação Visipec realizada em 2021.Continuidade do uso no Brasil.</t>
  </si>
  <si>
    <t>A gestão da cadeia pecuária, pilar estratégico da Minerva Foods, avançou em 2025 com o amadurecimento do Programa Global de Gestão de Fornecedores e o rastreamento de indiretos foi ampliado por meio do fortalecimento de protocolos, tecnologias e análises de risco territorial.</t>
  </si>
  <si>
    <t xml:space="preserve">Brasil | 2021: Transferência da tecnologia de geomonitoramento aos produtores via SMGeo Prospec® (parceria Niceplanet)
</t>
  </si>
  <si>
    <t>Expansão do SMGeo Prospec com +3 mil vouchers e treinamentos a pecuaristas</t>
  </si>
  <si>
    <t>+3,5 mil vouchers e treinamentos a pecuaristas</t>
  </si>
  <si>
    <t>+4.500 vouchers Prospec distribuídos</t>
  </si>
  <si>
    <t xml:space="preserve">Brasil (Amazônia Legal + Maranhão) | 2025: Monitoramento de fornecedores indiretos (nível 1) para 100% dos animais
</t>
  </si>
  <si>
    <t>-</t>
  </si>
  <si>
    <t>Consolidação do Programa Minerva View; avanço nos protocolos de ciclo completo e rastreabilidade individual;</t>
  </si>
  <si>
    <t>Aplicação global de protocolos de rastreabilidade e monitoramento de indiretos; +151 mil animais rastreados (ciclo completo/Tier 1); ; +1.000 propriedades reinseridas (Programa Reconecta).</t>
  </si>
  <si>
    <t>América do Sul | 2025: Definição de ferramentas de rastreabilidade para fornecedores indiretos
América do Sul | 2027: Monitoramento de fornecedores indiretos para 25% dos animais
América do Sul | 2028: Monitoramento de fornecedores indiretos para 50% dos animais
América do Sul | 2029: Monitoramento de fornecedores indiretos para 75% dos animais</t>
  </si>
  <si>
    <t>Ecoeficiência nas operações controladas</t>
  </si>
  <si>
    <t>Em relação à 2020, reduzir a intensidade das emissões de gases de efeito estufa (tCO₂e/TPA) em 30%, considerando os escopos 1 e 2, até 2030</t>
  </si>
  <si>
    <t>Baseline 2020 = 0,20 tCO2e/TPA</t>
  </si>
  <si>
    <t>Intensidade de emissões: total de emissões dos escopos 1 e 2 por Tonelada de Produto Acabado (TPA)</t>
  </si>
  <si>
    <t>0,20</t>
  </si>
  <si>
    <t>0,19</t>
  </si>
  <si>
    <t>Aprimoramento do inventário de GEE com melhorias em metodologias, fatores de emissão e controles internos, aumentando a qualidade, rastreabilidade e confiabilidade dos dados. Destaque para a atualização dos fatores de emissão no Escopo 3 (fermentação entérica e manejo de dejetos) com base em inventários nacionais, além da revisão das categorias de energia e resíduos, garantindo maior acurácia nas informações reportadas.</t>
  </si>
  <si>
    <t>Manter as emissões líquidas de escopo 2 zeradas (market-based)</t>
  </si>
  <si>
    <t>Emissões escopo 2 (abordagem escolha de compra)</t>
  </si>
  <si>
    <t>Desde 2020, a Minerva Foods mantém as emissões líquidas do Escopo 2 zeradas (abordagem de mercado) por meio de I-RECs, incentivando o uso de energia renovável. Em 2025, entrou em operação o Parque Solar Irapuru II (MG), com capacidade de 48,118 MWac, destinado à autoprodução e abastecimento das operações no Brasil com energia 100% renovável.</t>
  </si>
  <si>
    <t>Desenvolvimento do programa Renove em fazendas parceiras</t>
  </si>
  <si>
    <t>A partir de 2030, adquirir no mínimo 50% dos animais de fazendas fornecedoras participantes do programa Renove</t>
  </si>
  <si>
    <t>% animais adquiridos de fazendas participantes do programa</t>
  </si>
  <si>
    <t>Desenvolvimento dos projetos de certificação carbono neutro (Zero Carbon Impact) e originação de créditos de carbono.</t>
  </si>
  <si>
    <t>Avanços na certificação carbono neutro (5,32% dos animais) e na estruturação de créditos de carbono; progresso no projeto piloto de redução de metano entérico.</t>
  </si>
  <si>
    <t>5% dos animais adquiridos de fazendas certificadas no protocolo Carbon Neutral.</t>
  </si>
  <si>
    <t>Em 2025, o Renove foi expandido para Paraguai e Rio Grande do Sul no Brasil, totalizando 155 fazendas participantes (120 Uruguai, 6 Paraguai e 29 Brasil). Meta de expansão para a Argentina em 2026.</t>
  </si>
  <si>
    <t>Mensurar a pegada de carbono de fazendas com metodologias reconhecidas e apoiar práticas de baixa emissão.</t>
  </si>
  <si>
    <t>Protocolos e práticas</t>
  </si>
  <si>
    <t>Desenvolvimento de um protocolo de Medição, Relato e Verificação (MRV) para o agronegócio</t>
  </si>
  <si>
    <t>Incentivo a práticas sustentáveis via Renove: manejo de pastagens, ILPF, ganho de produtividade e redução de metano.</t>
  </si>
  <si>
    <t>Continuidade das práticas do Renove com foco em manejo, ILPF, produtividade e redução de metano.</t>
  </si>
  <si>
    <t>O Programa Renove realiza diagnóstico completo das emissões nas fazendas e evolui continuamente na coleta de dados, cálculos e validação, alinhado ao GHG Protocol e IPCC, com verificação independente. Os produtores recebem apoio técnico para adoção de práticas de baixa emissão.</t>
  </si>
  <si>
    <t>Bem-estar Animal (metas globais para todas as espécies)</t>
  </si>
  <si>
    <t>Até 2040, não utilizar antibióticos de forma profilática e metafilática em 80% da cadeia global de produtos de origem animal</t>
  </si>
  <si>
    <t>% de fornecedores que reportaram não utilizar antibióticos de forma profilática e /ou metafilática</t>
  </si>
  <si>
    <t>41,10%</t>
  </si>
  <si>
    <t>66,50%</t>
  </si>
  <si>
    <t>Em mapeamento</t>
  </si>
  <si>
    <t>Atualmente a Minerva Foods tem 66,5% da sua cadeia de fornecimento mapeada para requisitos de bem-estar animal. O objetivo é alcançar 100% de mapeamento até 2028, e realizar todas as adequações para que até 2040 a meta seja atingida.</t>
  </si>
  <si>
    <t>Não utilizar animais clonados, geneticamente modificados e hormônios de crescimento na cadeia global da Companhia</t>
  </si>
  <si>
    <t>% de animais clonados, % de animais geneticamente modificados, % de uso de hormônios</t>
  </si>
  <si>
    <t>Posicionamento expresso na Política de Bem-estar Animal da Minerva Foods. Não é permitido o uso de animais geneticamente modificados, clonados ou que tenham utilizado hormônios promotores de crescimento em sua cadeia produtiva.</t>
  </si>
  <si>
    <t>Atuar em formas de reduzir a dependência de alimentos de origem animal através da diminuição de resíduos, melhor utilização da matéria-prima, mudanças no foco dos negócios, diversificação de proteínas e diversificação de novos produtos por meio de reformulações, com âmbito de atuação global na empresa.</t>
  </si>
  <si>
    <t>Recorrente</t>
  </si>
  <si>
    <t>A Minerva Foods possui estratégias de negócio bem definidas em relação à redução da dependência de alimentos de origem animal, que se baseiam na diminuição de resíduos – Minerva Biodiesel, melhor utilização da matéria-prima – Minerva Casings; Minerva Ingredients; Minerva Leather; mudanças no foco dos negócios – iniciativa de Corporate Venture Capital, investindo em startups que fomentam negócios que vão além da cadeia de valor da proteína animal, e por meio da subsidiária MyCarbon. A Companhia também investe na produção e comercialização de produtos com proteínas alternativas, tendo em seu portfólio milanesas de soja.</t>
  </si>
  <si>
    <t>Até 2023, substituir o ingrediente ovo de toda (100%) linha de patês tradicional por produtos de origem vegetal</t>
  </si>
  <si>
    <t>% da linha de patês tradicionais que não levam ovo em sua formulação</t>
  </si>
  <si>
    <t>Entre 2022 e 2023, a Companhia reformulou a linha de patês, substituindo o ovo em pó por ingredientes vegetais (como farinha de batata), eliminando seu uso em 2023 e reduzindo cerca de 1 tonelada do insumo.</t>
  </si>
  <si>
    <t>Certificação de todas unidades até 2024</t>
  </si>
  <si>
    <t>% unidades</t>
  </si>
  <si>
    <t>Até 2024, a Companhia atingiu 100% de certificação em bem-estar animal em suas operações então existentes. Todo o processo de abate de bovinos é certificado pelo
protocolo do North American Meat Institute (NAMI), por meio de auditorias não anunciadas. Adicionalmente, 100% do abate de ovinos na Austrália é certificado pelo Australian Livestock Processing Industry Animal Welfare Certification System (AAWCS). Em 2025, com a incorporação de uma nova operação no Chile, ainda em processo de adequação aos protocolos da Companhia, o indicador passa por atualização. A unidade encontra-se em fase de implementação das práticas e requisitos necessários para certificação, com expectativa de alinhamento aos padrões corporativos no próximo ciclo.</t>
  </si>
  <si>
    <t>Bem-estar Animal (metas globais espécies-específicas)</t>
  </si>
  <si>
    <t>Estabelecemos 54 metas de Bem-Estar Animal, considerando as melhores práticas do mercado, recomendações de órgãos internacionalmente reconhecidos e benchmarking. As metas relacionadas a espécies específicas estão detalhadas no Relatório de Bem-Estar Animal: https://minervafoods.com/indicadores-e-conteudo-esg/</t>
  </si>
  <si>
    <r>
      <t xml:space="preserve">Notas: </t>
    </r>
    <r>
      <rPr>
        <sz val="12"/>
        <color rgb="FF000000"/>
        <rFont val="Montserrat"/>
      </rPr>
      <t>A Minerva Foods atualiza trimestralmente seu público de interesse quanto aos avanços em seus Compromissos. Os dados são disponibilizados nos relatórios trimestrais de resultados no site de Relação com Investidores¹ e também na aba Compromissos com a Sustentabilidade² no site institucional.</t>
    </r>
  </si>
  <si>
    <t>1. http://ri.minervafoods.com/resultados-trimestrais/</t>
  </si>
  <si>
    <t>2. https://www.minervafoods.com/sustentabilidade/compromisso/</t>
  </si>
  <si>
    <t>3. Considera emissões de escopo 2 neutralizadas por meio da compra de Certificados de Energia Renovável (I-REC).</t>
  </si>
  <si>
    <t>4. TPA (Tonelada Produzida Acabada) considerando a produção de carne in natura, produtos processados, subprodutos do abate, biodiesel e couro.</t>
  </si>
  <si>
    <t>GRI 3-3
Gestão do tema material: Ética, gestão de riscos e compliance</t>
  </si>
  <si>
    <t>Por meio de um departamento autônomo de Compliance e de um Programa de Integridade, a Companhia atua com foco na prevenção, mitigação e monitoramento de impactos. Considerando o ramo de atuação e a complexidade do negócio, os riscos relacionados ao tema possuem um ambiente de controle com governança estruturada.
A Companhia mantém políticas e compromissos específicos para o tema, incluindo o Código de Ética, o Código de Conduta dos Parceiros de Negócios e políticas anticorrupção e de integridade, além da adesão a iniciativas externas relacionadas à ética empresarial. As medidas adotadas incluem avaliação de riscos de integridade, padrões de conduta, comunicação e treinamento, gestão de parceiros de negócio, canal confidencial de denúncias, investigações e monitoramento.
São identificados impactos econômicos associados a riscos legais e financeiros, que podem se materializar em caso de falhas ou desvios de conduta. O Programa de Integridade contribui para a mitigação desses riscos e, quando aplicável, para a redução de penalidades. Essas estruturas fortalecem a reputação e competitividade, aumentam a confiança de clientes, investidores e stakeholders, e apoiam a tomada de decisões e a governança.
Em relação às pessoas, a promoção da ética e integridade fortalece a cultura organizacional, aumenta a confiança e satisfação dos colaboradores, e promove um ambiente de trabalho seguro, saudável, justo e ético.
A eficácia das medidas é rastreada por meio de treinamentos com avaliação, monitoramento de comunicações internas, testes de conformidade, acompanhamento dos registros no canal de denúncias e avaliação de riscos de integridade de terceiros. O engajamento com stakeholders é sustentado pelo apoio da alta administração e pela divulgação de informações sobre a gestão do tema e a eficácia das medidas em canais institucionais e relatórios públicos. Para manter o contato com o público interno e externo para recebimento de relatos, a Companhia dispõe de um canal confidencial, o Conexão Minerva, gerenciado por um terceiro e que possibilita o registro de forma anônima.</t>
  </si>
  <si>
    <t>Combate à Corrupção</t>
  </si>
  <si>
    <t>Variação 24 vs 25</t>
  </si>
  <si>
    <t>Observações</t>
  </si>
  <si>
    <t>GRI 205-1 Operações avaliadas quanto a riscos relacionados à corrupção</t>
  </si>
  <si>
    <t>nº de operações avaliadas quanto a riscos relacionados à corrupção</t>
  </si>
  <si>
    <t>*Os dados não são diretamente comparáveis entre os anos devido à evolução do escopo de consolidação das operações avaliadas. A partir de 2025, a Companhia passou a considerar todas as suas operações, incluindo unidades industriais, centros de distribuição, escritórios e negócios relacionados.</t>
  </si>
  <si>
    <t>% de operações avaliadas quanto a riscos relacionados à corrupção</t>
  </si>
  <si>
    <t>GRI 205-2 Comunicação e capacitação em políticas e procedimentos de combate à corrupção</t>
  </si>
  <si>
    <t>% Colaboradores comunicados em políticas de corrupção*</t>
  </si>
  <si>
    <t>*"Para cálculo do indicador foi considerado o total de colaboradores habilitados. 
São considerados como habilitados os colaboradores do corporativo, escritórios comerciais e aqueles com cargos administrativos e de liderança admitidos até setembro de 2025, uma vez que o treinamento foi ministrado em formato on-line.
Com exceção do Chile, foram considerados colaboradores habilitados de todas as demais operações e escritórios internacionais.</t>
  </si>
  <si>
    <t>% Colaboradores treinados em políticas e procedimentos de combate à corrupção*</t>
  </si>
  <si>
    <t>Número total de colaboradores treinados em políticas e procedimentos de combate à corrupção</t>
  </si>
  <si>
    <t xml:space="preserve">Número de colaboradores treinados em políticas e procedimentos de combate à corrupção - Diretoria </t>
  </si>
  <si>
    <t>*Para cálculo do indicador foi considerado o total de colaboradores habilitados. 
São considerados como habilitados os colaboradores do corporativo, escritórios comerciais e aqueles com cargos administrativos e de liderança admitidos até setembro de 2025, uma vez que o treinamento foi ministrado em formato on-line.
Com exceção do Chile, foram considerados colaboradores habilitados de todas as demais operações e escritórios internacionais.</t>
  </si>
  <si>
    <t xml:space="preserve">Percentual de colaboradores treinados em políticas e procedimentos de combate à corrupção - Diretoria </t>
  </si>
  <si>
    <t xml:space="preserve">Número de colaboradores treinados em políticas e procedimentos de combate à corrupção - Gerência </t>
  </si>
  <si>
    <t>Percentual de colaboradores treinados em políticas e procedimentos de combate à corrupção - Gerência</t>
  </si>
  <si>
    <t>Número de colaboradores treinados em políticas e procedimentos de combate à corrupção - Coordenação e Supervisão</t>
  </si>
  <si>
    <t>Percentual de colaboradores treinados em políticas e procedimentos de combate à corrupção - Coordenação e Supervisão</t>
  </si>
  <si>
    <t>Número de colaboradores treinados em políticas e procedimentos de combate à corrupção - Administrativo</t>
  </si>
  <si>
    <t>Percentual de colaboradores treinados em políticas e procedimentos de combate à corrupção - Administrativo</t>
  </si>
  <si>
    <t>Número de colaboradores treinados em políticas e procedimentos de combate à corrupção - Operacional</t>
  </si>
  <si>
    <t>Percentual de colaboradores treinados em políticas e procedimentos de combate à corrupção - Operacional</t>
  </si>
  <si>
    <t>Número de Trainees, Estagiários e Jovens Aprendizes treinados em políticas e procedimentos de combate à corrupção*</t>
  </si>
  <si>
    <t>Percentual de Trainees, Estagiários e Jovens Aprendizes treinados em políticas e procedimentos de combate à corrupção*</t>
  </si>
  <si>
    <t>GRI 205-3</t>
  </si>
  <si>
    <t xml:space="preserve">Casos confirmados de corrupção e medidas tomadas </t>
  </si>
  <si>
    <t xml:space="preserve">Não Discriminação/
GRI 13: Setores de Agropecuária,
Aquicultura e Pesca </t>
  </si>
  <si>
    <t>GRI 406-1
13.15.4</t>
  </si>
  <si>
    <t>Casos de discriminação e medidas corretivas tomadas</t>
  </si>
  <si>
    <t xml:space="preserve">Indicador próprio </t>
  </si>
  <si>
    <t>Total de registros</t>
  </si>
  <si>
    <t xml:space="preserve">A variação do indicador comparando com o período anterior deve-se ao fato de ter havido maior divulgação do canal Conexão Minerva no ambiente interno e aos parceiros de negócio, bem como o aumento de colaboradores em decorrência da finalização da integração das unidades adquiridas no fim de 2024.
Os dados são referentes a registros de denúncias feitas no período de 01/01/2025 a 31/12/2025. O armazenamento e classificação das manifestações é feita em sistema, por meio de plataforma online, administrada por empresa terceira qualificada e indepente.
		</t>
  </si>
  <si>
    <t xml:space="preserve">Número de registros público interno </t>
  </si>
  <si>
    <t xml:space="preserve">Número de registros público externo </t>
  </si>
  <si>
    <t>MF2 - Classificação dos relatos recebidos nos canais de comunicação</t>
  </si>
  <si>
    <t xml:space="preserve">Comportamento Inadequado </t>
  </si>
  <si>
    <t xml:space="preserve">Discriminação ou Assédio </t>
  </si>
  <si>
    <t>Conflito de Interesses</t>
  </si>
  <si>
    <t>Socioambiental</t>
  </si>
  <si>
    <t>Fraude/Roubo/Corrupção</t>
  </si>
  <si>
    <t xml:space="preserve">Outros </t>
  </si>
  <si>
    <t>Total de relatos não qualificados</t>
  </si>
  <si>
    <t>Relatos não qualificados são aqueles encerrados e devolvidos com a justificativa de insuficiência de informações para apuração.</t>
  </si>
  <si>
    <r>
      <rPr>
        <b/>
        <u/>
        <sz val="10"/>
        <rFont val="Montserrat"/>
      </rPr>
      <t>Informações adicionais:</t>
    </r>
    <r>
      <rPr>
        <b/>
        <sz val="10"/>
        <rFont val="Montserrat"/>
      </rPr>
      <t xml:space="preserve"> </t>
    </r>
    <r>
      <rPr>
        <sz val="10"/>
        <rFont val="Montserrat"/>
      </rPr>
      <t>A Companhia dispõe de um procedimento global sobre o canal de denúncias, denominado Conexão Minerva, cujo objetivo é estabelecer as diretrizes e as melhores práticas de governança corporativa. Este documento estrutura o funcionamento do canal Conexão Minerva para proporcionar aos colaboradores diretos e indiretos, membros da administração, parceiros de negócio e comunidade, um mecanismo de comunicação para atender as dúvidas, sugestões, elogios e denúncias de ações de seus colaboradores e terceiros que estejam em desacordo com as leis do país, Código Ética – Guia de Conduta e do Código de Conduta dos Parceiros de Negócio da Minerva S.A.
Os relatos são recepcionados incialmente por uma empresa terceira e independente, realizando as tratativas iniciais e os mesmos podem ser feitos de forma anônima ou identificado, via website (disponível 24h por dia) ou telefone (apenas para Brasil) e é fornecido protocolo para o usuário acompanhar o andamento e resolução do registro.
Todas os relatos são avaliados internamente, corporativamente por equipe dedicada, e as respostas inseridas em campo específico de atendimento. O canal proporciona informações da quantidade de registros, classificados por tipo de manifestações, com informações sobre o número de denúncias novas em tratamento e finalizadas, as quais são enviadas pelo Ouvidor/Secretário, uma vez por mês através de relatório ao Comitê de Ética e Integridade.
Ainda, a Companhia dispõe de um Comitê de Ética institucional cujo papel principal é validar, solicitar informações complementares e recomendar investigações adicionais. O Comitê tem autonomia para avaliar as condutas de todos os colaboradores diretos e indiretos, com ou sem vínculo empregatício, fornecedores e prestadores de serviços, sempre de acordo com o Código de Ética – Guia de Conduta.
Qualquer colaborador direto ou indireto, fornecedor ou prestador de serviço, independentemente do cargo ou do tempo que trabalha para a Companhia, incluindo toda a diretoria executiva não pode ser dispensado de avaliação criteriosa por parte do Comitê a partir do momento em que foi denunciado ou envolvido em uma denúncia.</t>
    </r>
  </si>
  <si>
    <t>Mercado de Atuação</t>
  </si>
  <si>
    <t>GRI 3-3
Gestão do tema material: Mercado de Atuação</t>
  </si>
  <si>
    <t>A atuação da Companhia em mercados nacionais e internacionais está sujeita a condições comerciais, exigências regulatórias e socioambientais, bem como à dinâmica competitiva do setor. Nesse contexto, foram observadas restrições comerciais pontuais em mercados-chave, como a China, além de maior pressão competitiva e volatilidade de demanda e preços. Adicionalmente, ao final de 2025, foram discutidas possíveis medidas de proteção comercial, como tarifas adicionais, com potencial de impactar margens e volumes exportados no médio prazo.
A gestão desses impactos é suportada por políticas e compromissos corporativos, incluindo Código de Conduta, Política de Sustentabilidade e Política de Aquisição, bem como por sistemas estruturados de controle e monitoramento. Destacam-se protocolos de emergência, treinamentos obrigatórios (NR-13 e NR-36) e auditorias de segurança em todas as plantas, além do monitoramento geoespacial com bloqueio de fornecedores não conformes e da implementação do Programa Renove, voltado à adoção de práticas de baixo carbono. Processos de due diligence são aplicados na avaliação de novos parceiros e ativos.
No âmbito ambiental, destacam-se as crescentes exigências relacionadas a desmatamento zero e due diligence, que demandam rastreabilidade robusta e podem restringir acessos comerciais. O aumento do volume de operações também resultou em elevação da pegada de carbono absoluta, somado às pressões para redução de emissões, especialmente no Escopo 3, e à atenção sobre biomas sensíveis como Cerrado e Chaco. Em resposta, a Companhia fortaleceu práticas de monitoramento socioambiental, combate ao desmatamento ilegal e aprimoramento da rastreabilidade e do controle da cadeia, alinhadas à sua estratégia de sustentabilidade.
Em relação a pessoas e direitos humanos, foram identificados riscos inerentes à operação fabril, especialmente relacionados à saúde e segurança do trabalho, incluindo a ocorrência de óbitos em 2025, além de potenciais impactos sobre emprego e renda em cenários de restrições comerciais. Por outro lado, a Companhia contribui para o desenvolvimento socioeconômico das comunidades locais, geração de renda e implementação de protocolos de saúde e segurança.
Por outro lado, a Companhia apresentou crescimento de market share, ganhos de escala e diversificação geográfica, além de oportunidades de acesso a mercados que valorizam rastreabilidade e conformidade socioambiental.
O acompanhamento do desempenho é realizado por meio de indicadores e metas internas, incluindo o Compromisso com a Sustentabilidade, bem como por auditorias internas e externas e participação em índices e rankings setoriais. A transparência e o relacionamento com stakeholders são assegurados por meio da Política de Divulgação, do site de Relações com Investidores, da divulgação periódica de resultados e da interação contínua com o mercado, clientes e investidores.</t>
  </si>
  <si>
    <t>Desempenho econômico</t>
  </si>
  <si>
    <t>GRI 201-1 Valor econômico direto gerado e distribuído</t>
  </si>
  <si>
    <t>Valor Adicionado (R$ milhões)</t>
  </si>
  <si>
    <t>Valor Adicionado destinado aos colaboradores (R$ milhões)</t>
  </si>
  <si>
    <t>Valor Adicionado destinado a impostos, taxas e contribuições</t>
  </si>
  <si>
    <t>Valor Adicionado destinado a remuneração de capital de terceiros (R$ milhões)</t>
  </si>
  <si>
    <t>Valor Adicionado destinado a remuneração de capital próprio (R$ milhões)</t>
  </si>
  <si>
    <t>Receita Bruta (R$ milhões)</t>
  </si>
  <si>
    <t>Receita Líquida (R$ milhões)</t>
  </si>
  <si>
    <t>Lucro Líquido (R$ milhões)</t>
  </si>
  <si>
    <t>n.d</t>
  </si>
  <si>
    <t xml:space="preserve">Indicador Próprio </t>
  </si>
  <si>
    <t>Bovinos</t>
  </si>
  <si>
    <t>MF5 -  Animais comprados por tipo de criação</t>
  </si>
  <si>
    <t>Total</t>
  </si>
  <si>
    <t>Confinamento</t>
  </si>
  <si>
    <t>123.943.3</t>
  </si>
  <si>
    <t>32,65% dos animais adquiridos foram criados em confinamentos</t>
  </si>
  <si>
    <t xml:space="preserve">Pasto </t>
  </si>
  <si>
    <t>35,25% dos animais adquiridos foram criados em pastagens</t>
  </si>
  <si>
    <t>Semi confinamento</t>
  </si>
  <si>
    <t>21,45% dos animais adquiridos foram criados em  sistemas de semi confinamento</t>
  </si>
  <si>
    <t>Terminação Intensiva a Pasto (TIP)</t>
  </si>
  <si>
    <t>10,65% dos animais adquiridos foram criados em  sistemas de TIP</t>
  </si>
  <si>
    <t>Ovinos</t>
  </si>
  <si>
    <t>392.033.8</t>
  </si>
  <si>
    <t>100% dos ovinos são criados a pasto</t>
  </si>
  <si>
    <t>MF3 - Volume de Produção (TPA)</t>
  </si>
  <si>
    <t>Total de produto acabado (t)</t>
  </si>
  <si>
    <t>Argentina</t>
  </si>
  <si>
    <t>Austrália</t>
  </si>
  <si>
    <t>Brasil</t>
  </si>
  <si>
    <t>Chile</t>
  </si>
  <si>
    <t>Primeiro ano de operação na origem</t>
  </si>
  <si>
    <t>Colômbia</t>
  </si>
  <si>
    <t>Paraguai</t>
  </si>
  <si>
    <t>Uruguai</t>
  </si>
  <si>
    <t>GRI 3-3
Gestão do tema material: Gestão do uso da água</t>
  </si>
  <si>
    <t>Nossa política ambiental apresenta a preocupação com o consumo e qualidade da água, e a organização faz parte do Pacto Global da ONU. Nossos compromissos incluem respeitar e proteger o meio ambiente e a comunidade por meio da prevenção da poluição e da conservação de recursos naturais, visando a sustentabilidade do negócio, bem como gerenciar os aspectos ambientais significativos com controles e tratamentos adequados de seus efluentes líquidos, resíduos sólidos, uso e emissão de energia e emissões atmosféricas, cumprir requisitos legais e regulamentares e demais normas aplicáveis, e promover a melhoria contínua dos sistemas de gestão, processos, produtos e serviços para aumentar seus respectivos desempenhos.
A organização estabelece controles para assegurar que os impactos ambientais sejam controlados, através da gestão de fornecedores, rastreabilidade, análises e auditorias internas, comitês gerenciais para acompanhamento dos planos de ações, projetos para adequações e melhorias, além do acompanhamento das legislações vigentes, incluindo programas de reuso de água em áreas não nobres, boas práticas para redução de consumo, grupos de trabalho (CMQ - Círculo Minerva de Qualidade) e comitê de águas nas unidades industriais.
A organização desenvolveu métodos de verificação por meio do monitoramento de seus indicadores, controles de atendimento legal para as legislações vigentes, realização de check list CMA (centro de monitoramento ambiental) e auditorias internas, capacitação das equipes de Meio Ambiente presente nas unidades industriais, gestão de resíduos, bem como a implantação do gerenciador de ações para cada item anteriormente citado que tenha apresentado desvio, utilizando evidências como cartas de reuso, planilha central e laudos do Centro de Monitoramento Ambiental.
As partes interessadas fazem parte do contexto em que a organização opera e devem ser consideradas quando as unidades industriais estiverem analisando criticamente os seus contextos. Determinar as partes interessadas e desenvolver um relacionamento com elas possibilita a comunicação, que pode levar ao potencial para a construção de entendimento, confiança e respeito mútuos, sendo que o resultado das medidas organizacionais é diretamente solicitado por fornecedores, acionistas e órgãos públicos, e as informações são disponibilizadas por meio de relatórios divulgados anualmente.
Em relação à gestão da água e efluentes, foi desenvolvido um entendimento de como as atividades produtivas, produtos e serviços podem apresentar impacto nesse recurso. Como impactos reais, para água, consumo de água, e para efluente, lançamento de efluente em corpo hídrico. Como impactos potenciais, para água, escassez hídrica, e para efluente, contaminação do solo e dos lençóis freáticos. Como impactos negativos, para água, escassez hídrica, qualidade da água e impactos nos ecossistemas, e para efluente, poluição de águas, degradação de ecossistemas e impacto na saúde humana. Como impactos positivos, para água, educação ambiental para consumo consciente, e para efluente, uso do efluente em fertirrigação para uso de outras culturas como o pastoreio de gado. A organização declara que não está envolvida com nenhum impacto.</t>
  </si>
  <si>
    <t>Água e Efluentes / SASB - Meat, Poultry &amp; Dairy</t>
  </si>
  <si>
    <t>FB-MP 140a.2 - Descrição dos riscos da gestão da água e discussão de estratégias e práticas para mitigar estes riscos/ GRI 301-1</t>
  </si>
  <si>
    <t>Interações com a água como um recurso compartilhado</t>
  </si>
  <si>
    <t>A captação de água pela organização abrange três métodos principais: subterrâneo, superficial e aquisição de terceiros. Após essa captação, a água obtida é tratada em estações de tratamento presentes nas unidades até que atinjam o padrão de potabilidade exigido. Este processo garante que a água possa ser utilizada nas etapas de produção e em outros processos dentro da fábrica. Após a utilização, o residual dessa água é direcionado para as estações de tratamento de efluente. Após passar pelo tratamento necessário, o efluente tratado é devolvido à natureza, podendo ser liberado em corpos hídricos ou aplicado no solo.
Segundo a metodologia do WRI, no Brasil as unidades de Janaúba, Bagé e São Gabriel estão em áreas de estresse hídrico. Na LATAM, Carrasco permanece em estresse hídrico (médio-alto), Canelones não está mais em área considerada, e Villa Mercedes passou a ser classificada em estresse hídrico. 
A organização também utiliza metodologias internas, incluindo avaliação do histórico de chuvas e períodos de escassez, para apoiar decisões sobre disponibilidade hídrica.
A organização desenvolve projetos para redução de consumo, possui sistemas de tratamento para atender aos padrões legais, adota uma Política Ambiental geral e monitora indicadores de água definidos pela diretoria. 
Na Austrália, a água é comprada de uma empresa, os resíduos industriais são devolvidos para tratamento com captação de metano, e são realizados testes quinzenais de resíduos industriais e águas pluviais para monitoramento de nutrientes e impactos ambientais.</t>
  </si>
  <si>
    <t xml:space="preserve">GRI 303-2 </t>
  </si>
  <si>
    <t>Gestão de impactos relacionados ao descarte de água</t>
  </si>
  <si>
    <t>Além de seguir as diretrizes das resoluções CONAMA 357, 430 e 503, a empresa adota por medidas de controles internos como o automonitoramento dos parâmetros através de seus próprios laboratórios ou profissionais terceiros com as devidas acreditações, além de uma gama especializada de fornecedores altamente capacitados que nos fornecem produtos e serviços de consultoria, almejando sempre a melhor performance dos sistemas de tratamento.
A Minerva Foods Australia faz parte do programa COGEN, operado pela Barwon Water. Os efluentes industriais são enviados para as Lagoas Anaeróbicas de Alta Taxa (HRAL) da Barwon Water, que recebem resíduos industriais de alta concentração, capturam o metano e realizam digestão anaeróbica, maximizando a geração de biometano.
O biometano alimenta as unidades de cogeração, produzindo eletricidade e calor. A eletricidade abastece a planta da Barwon Water, sendo o excedente injetado na rede elétrica. O calor produzido é utilizado para aquecer o circuito de água quente, que transfere calor para os circuitos de água a 82 °C e 45 °C das Lagoas Anaeróbicas de Alta Taxa (HRAL). A água limpa e quente é devolvida à unidade, o que reduz significativamente o custo de aquecimento da água necessário para atingir 82 °C para a higiene da produção.</t>
  </si>
  <si>
    <t>303-3 Captação de água  </t>
  </si>
  <si>
    <t>Captação total de água (ML) por fonte
Água doce (sólidos dissolvidos totais ≤1.000 mg/L)</t>
  </si>
  <si>
    <t xml:space="preserve">	As unidades industriais realizam captação de água de fontes superficiais e/ou subterrâneas, sempre com licenciamento/outorga vigente junto aos órgãos competentes. Os volumes captados são acompanhados por meio de controle diário, garantindo rastreabilidade e conformidade com os limites autorizados. Após a captação, a água passa por tratamento até atingir padrão de potabilidade e, então, é distribuída para atendimento das demandas da fábrica.</t>
  </si>
  <si>
    <t>Captação de água proveniente de fontes superficiais</t>
  </si>
  <si>
    <t>Captação de água proveniente de fontes subterrâneas</t>
  </si>
  <si>
    <t>Captação de água proveniente de terceiros</t>
  </si>
  <si>
    <t>Captação total de água (ML) em áreas com estresse hídrico
Água doce (sólidos dissolvidos totais ≤1.000 mg/L)</t>
  </si>
  <si>
    <t>Captação de água em áreas de estresse hídrico proveniente de fontes superficiais</t>
  </si>
  <si>
    <t>Captação de água em áreas de estresse hídrico proveniente de fontes subterrânas</t>
  </si>
  <si>
    <t>Captação de água em áreas de estresse hídrico proveniente de terceiros</t>
  </si>
  <si>
    <t>303-3 Captação de água  / FB-MP 140a.1 - (1) Água total retirada</t>
  </si>
  <si>
    <r>
      <t xml:space="preserve">Captação total de água (ML) - </t>
    </r>
    <r>
      <rPr>
        <b/>
        <sz val="11"/>
        <color theme="1"/>
        <rFont val="Montserrat"/>
      </rPr>
      <t>Argentina</t>
    </r>
    <r>
      <rPr>
        <sz val="11"/>
        <color theme="1"/>
        <rFont val="Montserrat"/>
      </rPr>
      <t xml:space="preserve"> por fonte
Água doce (sólidos dissolvidos totais ≤1.000 mg/L)</t>
    </r>
  </si>
  <si>
    <t xml:space="preserve">Captação de água proveniente de fontes superficiais </t>
  </si>
  <si>
    <r>
      <t xml:space="preserve">Captação total de água (ML) - </t>
    </r>
    <r>
      <rPr>
        <b/>
        <sz val="11"/>
        <color theme="1"/>
        <rFont val="Montserrat"/>
      </rPr>
      <t>Austrália</t>
    </r>
    <r>
      <rPr>
        <sz val="11"/>
        <color theme="1"/>
        <rFont val="Montserrat"/>
      </rPr>
      <t xml:space="preserve"> por fonte
Água doce (sólidos dissolvidos totais ≤1.000 mg/L)</t>
    </r>
  </si>
  <si>
    <r>
      <t xml:space="preserve">Captação total de água (ML) - </t>
    </r>
    <r>
      <rPr>
        <b/>
        <sz val="11"/>
        <color theme="1"/>
        <rFont val="Montserrat"/>
      </rPr>
      <t>Brasil</t>
    </r>
    <r>
      <rPr>
        <sz val="11"/>
        <color theme="1"/>
        <rFont val="Montserrat"/>
      </rPr>
      <t xml:space="preserve"> por fonte
Água doce (sólidos dissolvidos totais ≤1.000 mg/L)</t>
    </r>
  </si>
  <si>
    <r>
      <t xml:space="preserve">Captação total de água (ML) - </t>
    </r>
    <r>
      <rPr>
        <b/>
        <sz val="11"/>
        <color theme="1"/>
        <rFont val="Montserrat"/>
      </rPr>
      <t>Chile</t>
    </r>
    <r>
      <rPr>
        <sz val="11"/>
        <color theme="1"/>
        <rFont val="Montserrat"/>
      </rPr>
      <t xml:space="preserve"> por fonte
Água doce (sólidos dissolvidos totais ≤1.000 mg/L)</t>
    </r>
  </si>
  <si>
    <r>
      <t xml:space="preserve">Captação total de água (ML) - </t>
    </r>
    <r>
      <rPr>
        <b/>
        <sz val="11"/>
        <color theme="1"/>
        <rFont val="Montserrat"/>
      </rPr>
      <t>Colômbia</t>
    </r>
    <r>
      <rPr>
        <sz val="11"/>
        <color theme="1"/>
        <rFont val="Montserrat"/>
      </rPr>
      <t xml:space="preserve"> por fonte
Água doce (sólidos dissolvidos totais ≤1.000 mg/L)</t>
    </r>
  </si>
  <si>
    <r>
      <t xml:space="preserve">Captação total de água (ML) - </t>
    </r>
    <r>
      <rPr>
        <b/>
        <sz val="11"/>
        <color theme="1"/>
        <rFont val="Montserrat"/>
      </rPr>
      <t>Paraguai</t>
    </r>
    <r>
      <rPr>
        <sz val="11"/>
        <color theme="1"/>
        <rFont val="Montserrat"/>
      </rPr>
      <t xml:space="preserve">  por fonte
Água doce (sólidos dissolvidos totais ≤1.000 mg/L)</t>
    </r>
  </si>
  <si>
    <r>
      <t xml:space="preserve">Captação total de água (ML) - </t>
    </r>
    <r>
      <rPr>
        <b/>
        <sz val="11"/>
        <color theme="1"/>
        <rFont val="Montserrat"/>
      </rPr>
      <t>Uruguai</t>
    </r>
    <r>
      <rPr>
        <sz val="11"/>
        <color theme="1"/>
        <rFont val="Montserrat"/>
      </rPr>
      <t xml:space="preserve">  por fonte
Água doce (sólidos dissolvidos totais ≤1.000 mg/L)</t>
    </r>
  </si>
  <si>
    <t>GRI 303-4 Descarte de água</t>
  </si>
  <si>
    <t>Descarte total de água (ML) por fonte</t>
  </si>
  <si>
    <t>Descarte de água de superfície</t>
  </si>
  <si>
    <t>Descarte de água subterrânea</t>
  </si>
  <si>
    <t>Descarte de água terceiros</t>
  </si>
  <si>
    <t>Descarte de água em áreas de estresse hídrico (ML)</t>
  </si>
  <si>
    <t>Descarte de água superficial em áreas de estresse hídrico (ML)</t>
  </si>
  <si>
    <t>Descarte de água de terceiros em áreas de estresse hídrico (ML)</t>
  </si>
  <si>
    <r>
      <t xml:space="preserve">Descarte total de água (ML) - </t>
    </r>
    <r>
      <rPr>
        <b/>
        <sz val="11"/>
        <color theme="1"/>
        <rFont val="Montserrat"/>
      </rPr>
      <t>Argentina</t>
    </r>
  </si>
  <si>
    <t xml:space="preserve">Descarte de água de superfície </t>
  </si>
  <si>
    <t>Descarte de água de terceiros</t>
  </si>
  <si>
    <r>
      <t xml:space="preserve">Descarte total de água (ML) - </t>
    </r>
    <r>
      <rPr>
        <b/>
        <sz val="11"/>
        <color theme="1"/>
        <rFont val="Montserrat"/>
      </rPr>
      <t>Austrália</t>
    </r>
  </si>
  <si>
    <r>
      <t xml:space="preserve">Descarte total de água (ML) - </t>
    </r>
    <r>
      <rPr>
        <b/>
        <sz val="11"/>
        <color theme="1"/>
        <rFont val="Montserrat"/>
      </rPr>
      <t>Brasil</t>
    </r>
  </si>
  <si>
    <r>
      <t xml:space="preserve">Descarte total de água (ML) - </t>
    </r>
    <r>
      <rPr>
        <b/>
        <sz val="11"/>
        <color theme="1"/>
        <rFont val="Montserrat"/>
      </rPr>
      <t>Chile</t>
    </r>
  </si>
  <si>
    <t>A empresa realiza o tratamento primário de Resíduos Industriais Líquidos (RILES), em conformidade com o Decreto N°609 do Ministério de Obras Públicas. Posteriormente, os efluentes tratados são encaminhados para uma estação elevatória de uma concessionária de serviços de saneamento. Os sólidos retidos durante o processo de peneiramento são descartados em aterro sanitário municipal.</t>
  </si>
  <si>
    <r>
      <t xml:space="preserve">Descarte total de água (ML) - </t>
    </r>
    <r>
      <rPr>
        <b/>
        <sz val="11"/>
        <color theme="1"/>
        <rFont val="Montserrat"/>
      </rPr>
      <t>Colômbia</t>
    </r>
  </si>
  <si>
    <r>
      <t xml:space="preserve">Descarte total de água (ML) - </t>
    </r>
    <r>
      <rPr>
        <b/>
        <sz val="11"/>
        <color theme="1"/>
        <rFont val="Montserrat"/>
      </rPr>
      <t>Paraguai</t>
    </r>
  </si>
  <si>
    <r>
      <t xml:space="preserve">Descarte total de água (ML) - </t>
    </r>
    <r>
      <rPr>
        <b/>
        <sz val="11"/>
        <color theme="1"/>
        <rFont val="Montserrat"/>
      </rPr>
      <t>Uruguai</t>
    </r>
  </si>
  <si>
    <t>GRI 303-5 Consumo de água / FB-MP 140a.1 - (2) Água total consumida, porcentagem de cada uma em regiões com estresse hídrico de linha de base alta ou extremamente alta</t>
  </si>
  <si>
    <t>Consumo de água (ML)</t>
  </si>
  <si>
    <t>Consumo de água em áreas de estresse hídrico (ML)</t>
  </si>
  <si>
    <t>O aumento do consumo em áreas de estresse hídrico está diretamente relacionado à aquisição de novas unidades em 2025, com a incorporação de três operações localizadas nessas regiões.</t>
  </si>
  <si>
    <t>GRI 3-3
Gestão do tema material: Biodiversidade e impactos ecológicos</t>
  </si>
  <si>
    <t>A Minerva Foods identifica impactos reais e potenciais sobre a biodiversidade e os ecossistemas principalmente ao longo de sua cadeia de fornecimento de bovinos, dada a relação direta da atividade pecuária com o uso da terra. Embora não atue como causadora direta desses impactos, a Companhia pode estar associada a riscos como desmatamento ilegal e a conversão de habitats, por meio de suas relações comerciais.
Para mitigar esses riscos e potencializar impactos positivos, a Companhia adota uma abordagem integrada baseada em rastreabilidade, monitoramento socioambiental e engajamento da cadeia de valor, suportada por políticas corporativas que estabelecem critérios ambientais, sociais e de direitos humanos vinculantes ao processo de compra. Entre os principais compromissos, destacam-se a não aquisição de matéria-prima proveniente de áreas com desmatamento ilegal, sobreposição com áreas protegidas ou terras indígenas, bem como a meta de zerar o desmatamento ilegal em toda a cadeia até 2030.
A gestão do tema é operacionalizada por meio de análise socioambiental obrigatória compra a compra, utilizando geomonitoramento, imagens de satélite e bases públicas oficiais. Fornecedores em desconformidade são automaticamente bloqueados, prevenindo impactos negativos. Quando identificadas inconformidades, a Companhia atua com bloqueio imediato, orientação técnica e estímulo à regularização ambiental, inclusive por meio de programas de engajamento.
Nesse contexto, o Programa Renove fortalece a gestão ao promover uma pecuária de baixa emissão de carbono, baseada em assistência técnica, monitoramento contínuo e incentivo à adoção de práticas sustentáveis, como recuperação de pastagens, integração lavoura-pecuária-floresta (ILPF), manejo eficiente de insumos e melhoria da qualidade do solo. Essas iniciativas contribuem para o chamado “efeito poupa-terra”, aumentando a produtividade sem necessidade de conversão de vegetação nativa.
Como resultado, a Companhia potencializa impactos positivos, como: conservação de habitats e redução do desmatamento; aumento do sequestro de carbono no solo e na vegetação; melhoria da qualidade do solo e da biodiversidade funcional e redução da intensidade de emissões na produção pecuária. Por outro lado, reconhece riscos potenciais associados ao manejo inadequado, como simplificação da vegetação e impactos do uso de insumos agrícolas, os quais são mitigados por meio de orientação técnica, monitoramento contínuo e boas práticas promovidas junto aos produtores.
A organização estabelece controles para assegurar que os impactos ambientais sejam controlados, através de controle de fornecedores, rastreabilidade, análises e auditorias internas, comitês gerenciais para acompanhamento dos planos de ações, projetos para adequações e melhorias, além do acompanhamento das legislações vigentes, incluindo programas de reuso de água em áreas não nobres, boas práticas para redução de consumo, grupos de trabalho (CMQ - Círculo Minerva de Qualidade) e comitê de águas nas unidades industriais.
A organização desenvolveu métodos de verificação por meio do monitoramento de seus indicadores, controles de atendimento legal para as legislações vigentes, realização de check list CMA (centro de monitoramento ambiental) e auditorias internas, capacitação das equipes de Meio Ambiente presente nas unidades industriais, gestão de resíduos, bem como a implantação do gerenciador de ações para cada item anteriormente citado que tenha apresentado desvio, utilizando evidências como cartas de reuso, planilha central e laudos do Centro de Monitoramento Ambiental.
A eficácia das medidas é acompanhada por processos estruturados de monitoramento, auditorias independentes e análise contínua da base de fornecedores, utilizando indicadores como cobertura de rastreabilidade, bloqueios e regularizações. Os aprendizados são incorporados na atualização de políticas, sistemas e processos, fortalecendo a governança ambiental. A eficácia das ações é monitorada continuamente por sistemas de rastreabilidade, auditorias e indicadores operacionais, com evolução constante das práticas a partir do engajamento com stakeholders e transparência por meio de relatórios públicos.
Em relação à gestão da água e efluentes, foi desenvolvido um entendimento de como as atividades produtivas, produtos e serviços podem apresentar impacto nesse recurso. Como impactos reais, para água, consumo de água, e para efluente, lançamento de efluente em corpo hídrico. Como impactos potenciais, para água, escassez hídrica, e para efluente, contaminação do solo e dos lençóis freáticos. Como impactos negativos, para água, escassez hídrica, qualidade da água e impactos nos ecossistemas, e para efluente, poluição de águas, degradação de ecossistemas e impacto na saúde humana. Como impactos positivos, para água, educação ambiental para consumo consciente, e para efluente, uso do efluente em fertirrigação para uso de outras culturas como o pastoreio de gado.
As partes interessadas fazem parte do contexto em que a organização opera e devem ser consideradas quando as unidades industriais estiverem analisando criticamente os seus contextos. Determinar as partes interessadas e desenvolver um relacionamento com elas possibilita a comunicação, que pode levar ao potencial para a construção de entendimento, confiança e respeito mútuos, sendo que o resultado das medidas organizacionais é diretamente solicitado por fornecedores, acionistas e órgãos públicos, e as informações são disponibilizadas por meio de relatórios divulgados anualmente.
O engajamento com stakeholders — incluindo pecuaristas, equipes internas, auditores, clientes e organizações da sociedade civil — é fundamental para o aprimoramento contínuo das práticas. A Companhia mantém comunicação transparente por meio de relatórios públicos, divulgações institucionais e processos de auditoria, assegurando visibilidade sobre seus compromissos, avanços e desafios na gestão da biodiversidade.</t>
  </si>
  <si>
    <t>Biodiversidade</t>
  </si>
  <si>
    <t xml:space="preserve">GRI 101-1 </t>
  </si>
  <si>
    <t>Políticas para deter e reverter a perda de biodiversidade</t>
  </si>
  <si>
    <t>A Minerva Foods assumiu o compromisso de adquirir, até 2030, ao menos 50% do volume de animais provenientes de fazendas participantes do Programa Renove, reforçando sua estratégia de sustentabilidade. O Programa Renove está em consonância aos Objetivos Globais para 2050 do Marco Global de Biodiversidade de Kunming-Montreal, ao promover ações voltadas ao combate à desertificação, à restauração de terras e solos degradados e à interrupção e reversão da perda de biodiversidade, por meio do uso sustentável da terra, da proteção de ecossistemas naturais e da adoção de sistemas produtivos resilientes, contribuindo para a integridade dos ecossistemas, a resiliência dos sistemas produtivos e a gestão dos impactos e riscos à biodiversidade ao longo da cadeia de fornecimento. Por meio do Renove, a companhia incentiva práticas regenerativas de agropecuária aos seus parceiros.
As políticas de sustentabilidade e de aquisição de commodities agrícolas e produtos da pecuária da Minerva Foods contribuem diretamente para deter a perda de biodiversidade ao estabelecer critérios socioambientais rigorosos para sua cadeia de fornecimento, incluindo a não aquisição de gado proveniente de fazendas que se sobreponham a unidades de conservação, áreas protegidas, terras indígenas ou áreas com desmatamento ilegal, além da exigência de regularidade ambiental e fundiária. Essas práticas estão alinhadas ao Marco Global de Biodiversidade de Kunming-Montreal, especialmente aos Objetivos para 2050, que visam preservar e restaurar a integridade e a resiliência dos ecossistemas, e às Metas para 2030, que incluem a conservação efetiva de áreas de alta importância para a biodiversidade e a redução das pressões decorrentes do uso da terra e do desmatamento.
Essas políticas e compromissos se aplicam de forma integral às atividades operacionais da Minerva Foods e às suas relações de negócios, especialmente no que se refere à aquisição de bovinos, não se limitando a diretrizes gerais ou a relações contratuais específicas, mas estando incorporados ao processo decisório diário de aquisição, abrangendo toda a cadeia de fornecimento de gado e assegurando que as relações comerciais da companhia estejam consistentemente alinhadas aos objetivos de proteção da biodiversidade e de uso responsável da terra. Os objetivos e metas da Minerva Foods para deter e contribuir para reverter a perda de biodiversidade estão focados na eliminação do desmatamento ilegal e da conversão de áreas naturais na cadeia de fornecimento de bovinos, especialmente por meio do bloqueio de fazendas com sobreposição a unidades de conservação e áreas protegidas. Esses compromissos são embasados por consenso científico sobre os principais vetores da perda de biodiversidade, como a mudança do uso da terra, e são chancelados por organizações não governamentais relevantes, com as quais a companhia mantém diálogo técnico e processos de auditoria e validação independentes. Os compromissos adotam anos-base diferenciados por bioma, sendo 2008 para a Amazônia e 2020 para o Cerrado, refletindo o marco regulatório e a disponibilidade de dados oficiais. O progresso é avaliado por meio de indicadores objetivos e verificáveis, incluindo sistemas de geomonitoramento aplicados compra a compra, análises de sobreposição espacial com áreas protegidas e auditorias socioambientais independentes, que permitem avaliar conformidade, efetividade dos controles e a evolução da base de fornecedores ao longo do tempo.</t>
  </si>
  <si>
    <t xml:space="preserve">GRI 101-2 </t>
  </si>
  <si>
    <t>Gestão de impactos na biodiversidade</t>
  </si>
  <si>
    <t>A estratégia da Minerva Foods para evitar impactos negativos na biodiversidade envolve o engajamento dos produtores rurais parceiros para o aprimoramento das atividades agropecuárias em áreas rurais já consolidadas, maximizando a eficiência de pastejo sem a necessidade de abertura de novas áreas para a produção. As áreas protegidas são mantidas para preservar recursos hídricos, a paisagem, a estabilidade geológica e a biodiversidade, além de facilitar o fluxo gênico de fauna e flora, proteger o solo e assegurar o bem-estar das populações humanas. As atividades também têm como objetivo restaurar a saúde do solo ao longo do tempo, por meio de mudanças contínuas e adaptativas nas práticas. A Minerva Foods aplica uma hierarquia de mitigação de forma estruturada e integrada às suas atividades e relações de negócios, especialmente na cadeia de fornecimento de bovinos, priorizando evitar impactos, seguida pela minimização, restauração, compensação de impactos residuais e pela adoção de medidas transformadoras e adicionais de conservação. Como principal pilar, toda aquisição de commodities agrícolas e produtos da pecuária é precedida por análise socioambiental compra a compra. A cada ordem de compra, a propriedade e o produtor são avaliados por técnicos especializados com base em análises cartográficas, imagens de satélite e bases públicas oficiais, para verificação de critérios como ausência de desmatamento ilegal, não sobreposição com unidades de conservação, áreas protegidas e terras indígenas, inexistência de embargos ambientais e conformidade legal. Caso seja identificada qualquer inconformidade, o fornecedor é automaticamente bloqueado até a regularização, evitando impactos à biodiversidade por meio da relação comercial. Quando riscos socioambientais são identificados, mas ainda passíveis de correção, a Companhia atua para minimizar impactos por meio do acompanhamento contínuo dos fornecedores e da exigência de adequações às normas ambientais e legais. O uso de monitoramento geoespacial contínuo permite detectar alterações no uso do solo e prevenir agravamentos de impactos. A dimensão de restauração e reabilitação é endereçada por iniciativas como o Programa Reconecta, que incentiva a recuperação de passivos ambientais, a recomposição de áreas legalmente exigidas e a adoção de boas práticas produtivas, com orientação técnica e engajamento de stakeholders ao longo do processo de regularização ambiental. A estratégia prioriza evitar e mitigar impactos na origem, de modo que a compensação de impactos residuais não seja o principal instrumento adotado. Ainda assim, quando aplicável, a Minerva Foods apoia iniciativas que contribuem para a conservação e recuperação de ecossistemas, em consonância com a legislação ambiental vigente e com compromissos voluntários relacionados à biodiversidade e ao clima. Adicionalmente, a empresa mantém diálogo técnico com organizações da sociedade civil, auditorias independentes e iniciativas de capacitação de fornecedores, contribuindo para mudanças estruturais na pecuária e para a conservação da biodiversidade em escala de paisagem. A gestão dos impactos na biodiversidade é estruturada para aumentar sinergias e reduzir trade-offs entre biodiversidade e clima, ao atuar sobre causas comuns, especialmente a mudança do uso da terra e o desmatamento. A aplicação de critérios socioambientais na cadeia de fornecimento permite evitar simultaneamente a perda de habitats e as emissões associadas à conversão de vegetação nativa.</t>
  </si>
  <si>
    <t xml:space="preserve">GRI 101-3 </t>
  </si>
  <si>
    <t>Acesso e repartição justa e equitativa de benefícios</t>
  </si>
  <si>
    <t>A Companhia não realiza atividades que envolvam acesso direto a recursos genéticos, exploração de patrimônio genético ou utilização de conhecimentos tradicionais associados à biodiversidade.</t>
  </si>
  <si>
    <t xml:space="preserve">GRI 101-4 </t>
  </si>
  <si>
    <t>Identificação de impactos na biodiversidade</t>
  </si>
  <si>
    <t>A Minerva Foods identificou os impactos reais e potenciais mais significativos na biodiversidade a partir de uma análise do seu modelo de negócios, da abrangência geográfica de suas operações e da natureza dos produtos e serviços da cadeia de fornecimento. Como uma das maiores produtoras e a maior exportadora de carne bovina da América do Sul, atuando na produção e comercialização de carne bovina, alimentos processados e subprodutos em países como Brasil, Argentina, Chile, Colômbia, Paraguai, Uruguai e Austrália, a Companhia reconhece que a aquisição de commodities agrícolas e produtos da pecuária representa um vetor de impactos sobre a biodiversidade, em função dos riscos associados à mudança do uso da terra, pressão sobre habitats naturais e conversão de ecossistemas.
Com base nesse diagnóstico, a Minerva Foods concluiu que através de sua cadeia de fornecimento, em todos os países de origem dos bovinos adquiridos, existe potencial de impacto sobre a biodiversidade, o que levou à priorização da cadeia de fornecimento como foco central da gestão. Como resposta, a Companhia estruturou sistemas de monitoramento socioambiental aplicados de forma abrangente, alcançando 100% dos fornecedores diretos nos principais países de origem — incluindo Brasil, Paraguai, Argentina, Uruguai e Colômbia — com o objetivo de identificar, prevenir e mitigar impactos negativos e contribuir para a conservação de habitats, demonstrando que a identificação de impactos está diretamente integrada à gestão contínua da cadeia produtiva. Também desenvolveu e está implementando protocolos de rastreabilidade e monitoramento socioambiental de fornecedores indiretos, garantindo a gestão de todos os elos da cadeia. Nossos procedimentos para gestão de impactos na biodiversidade são baseados em sistemas de controle e monitoramento abrangentes, aplicados aos impactos inerentes ao processo produtivo.</t>
  </si>
  <si>
    <t>GRI 3-3
Gestão do tema material: Mudanças Climáticas</t>
  </si>
  <si>
    <t>O combate às mudanças climáticas é um tema central para a Minerva Foods em razão do volume de emissões de gases de efeito estufa (GEE) geradas ao longo de sua cadeia produtiva. A Companhia reconhece que as operações, especialmente na produção e processamento de proteínas, geram emissões associadas aos escopos 1, 2 e 3, provenientes de atividades diretas, como tratamento de efluentes e consumo de energia, e indiretas, incluindo manejo pecuário e transporte.
Entre os impactos associados às emissões de GEE, podemos citar a diminuição da produtividade agropecuária e o aumento dos custos de produção e de transição, o aumento da temperatura média global, a perda de habitats e a escassez de recursos naturais, o aumento de doenças respiratórias e tropicais, deslocamentos forçados e aumento da pobreza.
Entre os impactos positivos destacam-se os incentivos à economia circular e a mercados sustentáveis.
O compromisso climático está formalizado no Compromisso com a Sustentabilidade, lançado em 2021, que estabelece a meta de alcançar emissões líquidas zero até 2035, além da redução de 30% na intensidade das emissões de GEE (tCO₂e/TPA) nos escopos 1 e 2 até 2030 e a manutenção de emissões líquidas de Escopo 2 zeradas por meio do uso de fontes renováveis de energia.
A gestão das emissões é realizada por meio da mensuração e avaliação contínua do Inventário Corporativo de Emissões de GEE, auditado externamente, elaborado conforme GHG Protocol, IPCC e ISO 14064, e publicado no Registro Público de Emissões do Programa Brasileiro GHG Protocol. O monitoramento das emissões ocorre ao longo da cadeia produtiva. Entre as medidas adotadas estão a aquisição de Certificados Internacionais de Energia Renovável (I-RECs) para neutralizar emissões de Escopo 2, a aquisição do Parque Solar Irarupu II, que supre 60% do consumo elétrico das operações no Brasil, melhorias em eficiência energética, práticas de reuso de água, promoção de práticas sustentáveis junto a produtores rurais, rastreabilidade da energia elétrica consumida e integração de critérios de sustentabilidade para fornecedores diretos. A Companhia também incentiva o desenvolvimento de pecuária sustentável e elabora cenários de emissões com base em metodologias reconhecidas internacionalmente.
O progresso é mensurado por meio de metas e indicadores definidos. A eficácia das medidas é evidenciada pelo reconhecimento no Programa Brasileiro GHG Protocol, com a obtenção do Selo Ouro pelo quarto ano consecutivo.
A atualização dos estudos de Riscos e Oportunidades em 2025 gerou aprendizados relacionados a melhorias operacionais e identificação de oportunidades para a transição sustentável.
A Companhia realiza engajamento com stakeholders, incluindo consultorias especializadas, produtores rurais, investidores e comunidades locais, além de promover alinhamento interno por meio do GT Descarbonização &amp; Riscos Climáticos. Os avanços são comunicados em relatórios públicos, incluindo o Relatório de Sustentabilidade, e por meio da participação em iniciativas de reconhecimento.</t>
  </si>
  <si>
    <t>Mudanças Climáticas/ GRI 13: Setores de Agropecuária, Aquicultura e Pesca /
SASB Meat, Poultry &amp; Dairy</t>
  </si>
  <si>
    <t>GRI 102-1</t>
  </si>
  <si>
    <t>Plano de transição para mitigação das mudanças climáticas</t>
  </si>
  <si>
    <t>A Minerva Foods tem se preparado e agido nos últimos anos para combater as mudanças climáticas e busca garantir que seu modelo de negócios esteja alinhado com as práticas de desenvolvimento sustentável. Nesse sentido, a Minerva Foods lançou em 2021 seu Compromisso com a Sustentabilidade, focado no pilar ambiental de sua agenda de sustentabilidade chamado 'Dedicação ao Planeta'. O compromisso visa alcançar zero emissões líquidas até 2035 – 15 anos antes do Acordo de Paris – e, para isso, definiu uma série de metas focadas no monitoramento do desmatamento ilegal e na promoção de práticas sustentáveis de criação pecuária em sua cadeia de valor. 
Para isso, a Minerva Foods atua em três eixos principais: 
1. Ecoeficiência em operações controladas; 
2. Monitorar o desmatamento ilegal na cadeia de valor; e 
3. Desenvolvimento do programa Renove em fazendas parceiras. 
A Minerva Foods também tem acompanhado iniciativas internacionais, como o lançamento do método para submissão de metas baseadas em ciência para o setor intensivo de uso do solo (FLAG). Ao longo de 2021, a Minerva Foods desenvolveu um estudo com consultoria especializada para identificar e priorizar projetos que mitiguem as emissões de GEE para os escopos 1 e 2. Também criou o programa Renove para promover o engajamento e a ação conjunta com produtores rurais na adoção de práticas de agricultura regenerativa que aumentem a produtividade e a renda, além de beneficiar o meio ambiente por meio da redução das emissões de carbono e da intensificação sustentável da pecuária. Por fim, também criou a MyCarbon, uma subsidiária da Minerva Foods, que origina e vende créditos de carbono, de acordo com padrões internacionais, criando oportunidades financeiras para a preservação da natureza, acelerando a luta contra as mudanças climáticas e promovendo um futuro de baixo carbono.
Atualmente a Minerva Foods não possui um plano de transição climática.</t>
  </si>
  <si>
    <t>A Minerva Foods, em seu estudo de Riscos e Oportunidades Climáticas (desenvolvido entre 2025 e 2026), descreveu riscos e impactos e publicou medidas de mitigação/adaptação para cada risco e oportunidade.
Risco físico – Eventos climáticos extremos, como incêndios florestais, inundações fluviais ou secas meteorológicas, podem comprometer a capacidade de operação de unidades industriais por interrupções de acesso, comprometimento de estruturas físicas e racionamento ou falta de água. Inundações fluviais, incêndios florestais e ventos fortes podem danificar a estrutura física das unidades industriais, equipamentos fixos e móveis.
O preço para aquisição do gado, principal insumo da Companhia, está exposto a flutuações significativas. Eventos climáticos extremos, como ondas de calor ou frio e secas meteorológicas, podem aumentar a ocorrência de doenças infecciosas nos animais, reduzir a disponibilidade de água potável nas fazendas fornecedoras e provocar perdas na produção de commodities agrícolas usadas na ração, elevando os custos aos produtores rurais que poderão ser repassados aos frigoríficos.
Altas temperaturas e ondas de calor geram mal-estar físico em humanos e animais e aumentam a demanda por água. Secas meteorológicas podem ocasionar interrupções ou racionamento no fornecimento de água por concessionárias e redução na vazão de captações subterrâneas (poços) e superficiais (rios e lagos) nas operações industriais. Nesse cenário, a aquisição de água de fontes alternativas seria necessária para manutenção de atividades críticas na indústria e para consumo humano. Em eventos de secas meteorológicas, pode haver conflitos pelo uso da água nas operações industriais com comunidades locais, produtores rurais e outras partes.
Altas temperaturas e ondas de calor requerem uso intenso de equipamentos de ventilação e refrigeração nas unidades industriais para garantir o conforto térmico de colaboradores e o atendimento de padrões de qualidade e segurança alimentar.
Risco de transição – As mudanças nos regimes de chuva, ventos e radiação impactam a oferta de energia elétrica de fontes renováveis, ocasionando o acionamento de usinas de geração baseadas em combustíveis fósseis e, consequentemente, o aumento dos custos de produção.
Risco de transição – Elevação do preço de combustíveis fósseis em função da retirada de subsídios, aumento de impostos e maiores custos operacionais para extração e refino.
Risco de transição – A eventual adoção de políticas de precificação de carbono pode estabelecer um limite para as emissões da Companhia.
Para os riscos descritos acima, a Companhia investe em ações de mitigação, como estudos de eficiência energética, produção de energia limpa, economia de energia nas unidades fabris, controle de aceiros, projetos de reaproveitamento de água, combate ao desmatamento ilegal e engajamento de pecuaristas.
A Companhia não possui um plano de adaptação publicado. Entretanto, em seu estudo de Riscos e Oportunidades Climáticas foram descritos os impactos e publicadas medidas de mitigação/adaptação para cada risco e oportunidade.</t>
  </si>
  <si>
    <t>GRI 102-2</t>
  </si>
  <si>
    <t>Plano de adaptação às mudanças climáticas</t>
  </si>
  <si>
    <t>GRI 102-4</t>
  </si>
  <si>
    <t xml:space="preserve">Metas e progresso da redução de emissões de GEE </t>
  </si>
  <si>
    <t>A Minerva Foods possui a meta de reduzir em 30% a intensidade de emissões dos Escopos 1 e 2 por tonelada de produto acabado (TPA) até 2030, considerando 2020 como ano-base. A Companhia também mantém o compromisso de assegurar emissões nulas de Escopo 2 na abordagem market-based, por meio do consumo de energia elétrica proveniente de fontes renováveis, incluindo I-RECs, geração própria e PPAs, além da meta de compensar 100% das emissões diretas e indiretas até 2035, com créditos de carbono.
As metas contemplam os gases CO₂, CH₄, N₂O e HFC e incluem, no Escopo 3, as categorias de bens e serviços comprados; atividades relacionadas a combustível e energia; transporte e distribuição upstream e downstream; resíduos gerados nas operações; viagens a negócios; deslocamento casa-trabalho; processamento de produtos vendidos; e tratamento de fim de vida dos produtos vendidos. As emissões biogênicas de CO₂ não estão incluídas nas metas reportadas.
As metas estão alinhadas à estratégia Net Zero da Companhia. Em 2025, a Minerva Foods atualizou seus estudos de descarbonização, incorporando melhorias operacionais e metodologias globais para o planejamento estratégico climático.
O inventário foi elaborado conforme as Especificações do Programa Brasileiro GHG Protocol, alinhadas ao GHG Protocol Corporate Standard e ao GHG Protocol Corporate Value Chain (Scope 3) Standard, considerando a abordagem de controle operacional. As informações passaram por verificação independente conforme a ABNT NBR ISO 14064-3:2007.
O progresso da meta de intensidade dos Escopos 1 e 2 foi de 5% de redução em relação a 2020, com o indicador passando de 0,20 para 0,19.</t>
  </si>
  <si>
    <t>GRI 102-5 Emissões de GEE do Escopo 1(tCO2e) \ 13.1.2 \ SASB FB.MP.110a.1</t>
  </si>
  <si>
    <t xml:space="preserve">Total </t>
  </si>
  <si>
    <t>A variação observada nas emissões absolutas reflete o crescimento do volume operacional em decorrência do ramp-up das unidades adquiridas em 2024. Adicionalmente, contribuíram para o resultado, o aprimoramento da contabilização do consumo de combustíveis ampliando a granularidade dos dados e as atualizações metodológicas e de fatores de emissão aplicáveis a categorias do Escopo 3, em linha com as melhores práticas e atualizações dos padrões de referência.</t>
  </si>
  <si>
    <t>GRI 102-5 Emissões de GEE do Escopo 1 (tCO2e) - emissões biogênicas</t>
  </si>
  <si>
    <t>GRI 102-5 Emissões de GEE do Escopo 1  (tCO2e) por gás</t>
  </si>
  <si>
    <t>CO₂ (t)</t>
  </si>
  <si>
    <t>CH₄ (t)</t>
  </si>
  <si>
    <t>CH₄ (tCO₂e)</t>
  </si>
  <si>
    <t>N₂O (t)</t>
  </si>
  <si>
    <t>N₂O (tCO₂e)</t>
  </si>
  <si>
    <t>HFCs (t)</t>
  </si>
  <si>
    <t>HFCs (tCO₂e)</t>
  </si>
  <si>
    <r>
      <rPr>
        <b/>
        <u/>
        <sz val="10"/>
        <color theme="1"/>
        <rFont val="Montserrat"/>
      </rPr>
      <t>Informações adicionais</t>
    </r>
    <r>
      <rPr>
        <sz val="10"/>
        <color theme="1"/>
        <rFont val="Montserrat"/>
      </rPr>
      <t>: A Minerva Foods adota a abordagem de consolidação pelo Controle Operacional para o inventário de emissões de gases de efeito estufa. Essa abordagem é aplicada de maneira consistente às emissões dos Escopos 1, 2 e 3, incluindo a contabilização e verificação das unidades operacionais no Brasil e no exterior. Sob o Controle Operacional, são incluídas no inventário todas as operações sobre as quais a Minerva possui autoridade para implementar políticas operacionais e de saúde, segurança e meio ambiente, independentemente do percentual de participação societária.
A Minerva Foods contabiliza suas emissões de Escopo 1 em conformidade com as Especificações do Programa Brasileiro GHG Protocol, alinhadas ao GHG Protocol Corporate Standard, adotando a abordagem de controle operacional para definir os limites organizacionais e abrangendo todas as unidades industriais, administrativas e operações no Brasil e no exterior.
O Escopo 1 inclui emissões diretas provenientes de combustão estacionária (como caldeiras e equipamentos industriais), combustão móvel (veículos próprios), emissões fugitivas (como gases refrigerantes – HFCs), além de emissões associadas ao tratamento de efluentes, gestão de resíduos e atividades agropecuárias sob controle da Companhia. As principais fontes inventariadas envolvem consumo de combustíveis, operação de Estações de Tratamento de Efluentes (ETEs) e recarga/perdas de gases refrigerantes.
A quantificação é baseada prioritariamente em dados primários operacionais, coletados diretamente nas unidades, como volumes de combustíveis, dados das ETEs e informações sobre gases refrigerantes. A conversão para CO₂ equivalente utiliza fatores de emissão reconhecidos, incluindo referências do GHG Protocol, inventários nacionais e bases internacionais como o Ecoinvent.
Os cálculos são realizados por meio de uma plataforma digital certificada pela TÜV Rheinland, alinhada à ISO 14064-1 e ao GHG Protocol, garantindo automação, rastreabilidade, padronização metodológica e consolidação dos resultados em nível corporativo e por unidade.
Por fim, as informações de Escopo 1 passam por verificação independente de terceira parte, conforme a ABNT NBR ISO 14064-3:2007, assegurando a completude do inventário, a adequação metodológica e a confiabilidade dos dados reportados.</t>
    </r>
  </si>
  <si>
    <t>GRI 102-6 Emissões de GEE do Escopo 2 com  base na localização (tCO2e) / 13.1.3</t>
  </si>
  <si>
    <t>Primeiro ano de operação industrial na origem</t>
  </si>
  <si>
    <t>O aumento expressivo é resultado de uma variação de 42% no fator de emissão do país</t>
  </si>
  <si>
    <t>GRI 102-6 Emissões de GEE do Escopo 2  (tCO2e) por gás</t>
  </si>
  <si>
    <r>
      <rPr>
        <b/>
        <u/>
        <sz val="10"/>
        <color theme="1"/>
        <rFont val="Montserrat"/>
      </rPr>
      <t>Informações adicionais</t>
    </r>
    <r>
      <rPr>
        <u/>
        <sz val="10"/>
        <color theme="1"/>
        <rFont val="Montserrat"/>
      </rPr>
      <t>:</t>
    </r>
    <r>
      <rPr>
        <sz val="10"/>
        <color theme="1"/>
        <rFont val="Montserrat"/>
      </rPr>
      <t xml:space="preserve">  A Minerva Foods adota a abordagem de consolidação pelo Controle Operacional para o inventário de emissões de gases de efeito estufa, aplicada de forma consistente aos Escopos 1, 2 e 3 em todas as operações no Brasil e no exterior.
As emissões de Escopo 1 são contabilizadas conforme as Especificações do Programa Brasileiro GHG Protocol e alinhadas ao GHG Protocol Corporate Standard, abrangendo emissões diretas provenientes de combustão estacionária e móvel, emissões fugitivas, tratamento de efluentes, gestão de resíduos e atividades agropecuárias sob controle da Companhia.
A quantificação é realizada prioritariamente com base em dados primários operacionais e fatores de emissão reconhecidos nacional e internacionalmente. Os cálculos são processados em plataforma digital certificada pela TÜV Rheinland e alinhada à ISO 14064-1 e ao GHG Protocol. As informações reportadas passam por verificação independente de terceira parte, conforme a ABNT NBR ISO 14064-3:2007.
Até 2023, a operação no Chile compreendia apenas um centro de distribuição operado por terceiros, com ampliação do escopo operacional em 2024 após a integração da operação de ovinos.
A abertura das emissões por gás e das emissões biogênicas passou a ser consolidada separadamente a partir de 2025, não havendo série histórica comparável para 2023 e 2024.</t>
    </r>
  </si>
  <si>
    <t>GRI 102-7 Emissões de GEE do Escopo 3 (tCO2e) \ 13.1.4</t>
  </si>
  <si>
    <t xml:space="preserve">Apesar de ter ocorrido um aumento de 18% no número de animais abatidos, houve redução da idade de abate em 2025. Destaca-se também a paralisação da unidade de Tammin em janeiro do mesmo ano. Esses fatores resultaram na redução das emissões de escopo 3.  </t>
  </si>
  <si>
    <r>
      <t>A redução observada no Escopo 3 decorre da atualização dos fatores de emissão aplicados</t>
    </r>
    <r>
      <rPr>
        <sz val="10"/>
        <color rgb="FFFF0000"/>
        <rFont val="Montserrat"/>
      </rPr>
      <t xml:space="preserve"> a criação de</t>
    </r>
    <r>
      <rPr>
        <sz val="10"/>
        <color rgb="FF000000"/>
        <rFont val="Montserrat"/>
      </rPr>
      <t xml:space="preserve"> gado bovino e bubalino, em linha com as referências metodológicas mais recentes.</t>
    </r>
  </si>
  <si>
    <t>Em 2025, houve atualização na metodologia de cálculo de fermentação entérica e manejo de dejetos, associado a isso houve redução no número de cabeças abatidas no Paraguai, o que gerou redução das emissões no escopo 3 para esse país.</t>
  </si>
  <si>
    <r>
      <t>Escopo 3 (tCO2e)
Categoria 1:</t>
    </r>
    <r>
      <rPr>
        <b/>
        <sz val="11"/>
        <rFont val="Montserrat"/>
      </rPr>
      <t xml:space="preserve"> Bens e serviços adquiridos - Upstream</t>
    </r>
  </si>
  <si>
    <r>
      <t xml:space="preserve">Escopo 3 (tCO2e)
Categoria 3: </t>
    </r>
    <r>
      <rPr>
        <b/>
        <sz val="11"/>
        <rFont val="Montserrat"/>
      </rPr>
      <t>Atividades relacionadas ao setor de combustíveis e energia</t>
    </r>
  </si>
  <si>
    <r>
      <t>Escopo 3 (tCO2e)
Categoria 4:</t>
    </r>
    <r>
      <rPr>
        <b/>
        <sz val="11"/>
        <rFont val="Montserrat"/>
      </rPr>
      <t xml:space="preserve"> Transporte e distribuição upstream</t>
    </r>
  </si>
  <si>
    <t xml:space="preserve">As emissões biogênicas totalizaram 24.981,68 tCO₂e no período reportado. Desse total, 2.444,50 tCO₂e correspondem às operações da Argentina,3.031,14 tCO₂e à Austrália, 16.602,89 tCO₂e ao Brasil, 4,27 tCO₂e ao Chile, 396,14 tCO₂e à Colômbia, 2.209,54 tCO₂e ao Paraguai e 293,20 tCO₂e ao Uruguai. </t>
  </si>
  <si>
    <r>
      <t xml:space="preserve">Escopo 3 (tCO2e)
Categoria 5: </t>
    </r>
    <r>
      <rPr>
        <b/>
        <sz val="11"/>
        <rFont val="Montserrat"/>
      </rPr>
      <t>Resíduos gerados nas operações</t>
    </r>
  </si>
  <si>
    <t>As emissões biogênicas totalizaram 2.627,93 tCO₂e em 2025, sendo registradas na Argentina (730,01 tCO₂e), Austrália (784,40 tCO₂e), Brasil (394,11 tCO₂e), Chile (243,72 tCO₂e), Colômbia (94,77 tCO₂e), Paraguai (225,21 tCO₂e) e Uruguai (155,71 tCO₂e).</t>
  </si>
  <si>
    <r>
      <t xml:space="preserve">Escopo 3 (tCO2e)
Categoria 6: </t>
    </r>
    <r>
      <rPr>
        <b/>
        <sz val="11"/>
        <rFont val="Montserrat"/>
      </rPr>
      <t>Viagens de negócios</t>
    </r>
  </si>
  <si>
    <r>
      <t>Escopo 3 (tCO2e)
Categoria 7:</t>
    </r>
    <r>
      <rPr>
        <b/>
        <sz val="11"/>
        <rFont val="Montserrat"/>
      </rPr>
      <t>Transporte de empregados</t>
    </r>
  </si>
  <si>
    <t>As emissões biogênicas  totalizaram 669,33 tCO₂e em 2025, registradas integralmente no Brasil.</t>
  </si>
  <si>
    <r>
      <t xml:space="preserve">Escopo 3 (tCO2e)
Categoria 9: </t>
    </r>
    <r>
      <rPr>
        <b/>
        <sz val="11"/>
        <rFont val="Montserrat"/>
      </rPr>
      <t>Transporte e distribuição downstream</t>
    </r>
  </si>
  <si>
    <t>As emissões biogênicas associadas à categoria “Transporte e distribuição downstream” totalizaram 648,83 tCO₂e em 2025, concentradas principalmente na Argentina (477,27 tCO₂e), seguido por Paraguai (89,64 tCO₂e), Brasil (79,45 tCO₂e) e Colombia (2,47 tCO₂e).Austrália, Chile e Uruguai não registraram emissões biogênicas nessa categoria no período reportado.</t>
  </si>
  <si>
    <r>
      <t xml:space="preserve">Escopo 3 (tCO2e)
Categoria 10: </t>
    </r>
    <r>
      <rPr>
        <b/>
        <sz val="11"/>
        <rFont val="Montserrat"/>
      </rPr>
      <t>Processamento de produtos vendidos</t>
    </r>
  </si>
  <si>
    <r>
      <t xml:space="preserve">Escopo 3 (tCO2e)
Categoria 12: </t>
    </r>
    <r>
      <rPr>
        <b/>
        <sz val="11"/>
        <rFont val="Montserrat"/>
      </rPr>
      <t>Tratamento de produtos vendidos ao final da vida útil</t>
    </r>
  </si>
  <si>
    <r>
      <rPr>
        <b/>
        <u/>
        <sz val="10"/>
        <color theme="1"/>
        <rFont val="Montserrat"/>
      </rPr>
      <t>Informações adicionais</t>
    </r>
    <r>
      <rPr>
        <sz val="10"/>
        <color theme="1"/>
        <rFont val="Montserrat"/>
      </rPr>
      <t>:  A Minerva Foods adota a abordagem de consolidação pelo Controle Operacional para o inventário de emissões de gases de efeito estufa. Essa abordagem é aplicada de maneira consistente às emissões dos Escopos 1, 2 e 3, incluindo a contabilização e verificação das unidades operacionais no Brasil e no exterior. Sob o Controle Operacional, são incluídas no inventário todas as operações sobre as quais a Minerva possui autoridade para implementar políticas operacionais e de saúde, segurança e meio ambiente, independentemente do percentual de participação societária.
As emissões de Escopo 3 da Minerva Foods foram contabilizadas em conformidade com as Especificações do Programa Brasileiro GHG Protocol, em alinhamento com o GHG Protocol Corporate Standard e o GHG Protocol Corporate Value Chain (Scope 3) Standard, assegurando consistência metodológica e aderência às melhores práticas internacionais para a quantificação das emissões ao longo da cadeia de valor. O inventário adota o princípio de controle operacional para a definição dos limites organizacionais e contempla as categorias de Escopo 3 consideradas relevantes a partir de análise de materialidade e da maturidade da gestão de dados da Companhia.
A quantificação das emissões de Escopo 3 considerou dados primários sempre que disponíveis, especialmente nas categorias mais materiais, com destaque para bens e serviços comprados, que concentram a maior parcela das emissões da Minerva Foods. Nessa categoria, são contabilizadas predominantemente as emissões associadas à criação dos bovinos e ovinos adquiridos para abate e processamento, em especial o metano (CH₄) proveniente da fermentação entérica e do manejo de dejetos ao longo da vida dos animais, além disso no ano de 2025 foi realizada a atualização destes fatores de emissão para as unidades Latam, tendo como fonte os mais recentes Inventários Nacionais de Gases de Efeito Estufa ou Comunicações Nacionais à UNFCCC.
Para as demais categorias, como transporte e distribuição upstream e downstream, resíduos gerados nas operações, viagens a negócios, deslocamento casa-trabalho, processamento de produtos vendidos e tratamento de fim de vida dos produtos vendidos, foram utilizados dados operacionais específicos e, quando necessário, estimativas baseadas em dados secundários reconhecidos, médias setoriais ou modelos de referência internacionais, conforme permitido pelas diretrizes do GHG Protocol.
Os cálculos foram realizados por meio de uma plataforma digital especializada para gestão e contabilização de emissões de GEE, certificada pela TÜV Rheinland e alinhada ao Protocolo GHG e à ISO 14064-1, que permite a automação da coleta de dados, rastreabilidade das informações e consolidação das emissões em nível corporativo e por categoria.
As informações reportadas passaram por verificação independente de terceira parte, conduzida em conformidade com a ABNT NBR ISO 14064-3:2007, garantindo a robustez metodológica e a confiabilidade dos resultados apresentados.</t>
    </r>
  </si>
  <si>
    <t xml:space="preserve">GRI 102-8 </t>
  </si>
  <si>
    <t>Intensidade de emissões de GEE</t>
  </si>
  <si>
    <t>A Minerva Foods reportou, para 2025, um índice de intensidade de emissões de GEE de 0,19, calculado a partir da razão entre as emissões dos Escopos 1 e 2 market-based e o volume de toneladas de produto acabado (TPA). O numerador do indicador considera 527.783,75 tCO₂e referentes ao Escopo 1 e emissões nulas de Escopo 2 na abordagem market-based, em função do consumo de energia elétrica proveniente de fontes renováveis.</t>
  </si>
  <si>
    <t>Desempenho Econômico</t>
  </si>
  <si>
    <t>GRI 201-2</t>
  </si>
  <si>
    <t>Implicações financeiras e outros riscos e oportunidades decorrentes de mudanças climáticas</t>
  </si>
  <si>
    <t>A Minerva Foods identifica riscos e oportunidades relacionados às mudanças climáticas que podem impactar suas operações, receitas e custos ao longo do tempo. Em 2025 foi conduzido um estudo de riscos e oportunidades climáticas considerando cenários SSP1-2.6, SSP2-4.5 e SSP3-7.0, com projeções para 2030, 2050 e 2080.</t>
  </si>
  <si>
    <t>Risco/Oportunidade identificado</t>
  </si>
  <si>
    <t>Natureza</t>
  </si>
  <si>
    <t>Impacto associado</t>
  </si>
  <si>
    <t>Horizonte temporal</t>
  </si>
  <si>
    <t>Interrupção parcial ou total da operação em unidade industrial</t>
  </si>
  <si>
    <t>Risco físico - Eventos climáticos extremos</t>
  </si>
  <si>
    <t>Eventos climáticos extremos como incêndios florestais, inundações e ventos fortes podem danificar a estrutura física das unidades industriais</t>
  </si>
  <si>
    <t>Redução nas margens de lucro e resultados da Companhia devido à interrupção parcial ou total da operação em unidade industrial.</t>
  </si>
  <si>
    <t>2030 | 2050 | 2080</t>
  </si>
  <si>
    <t>Danos à infraestrutura e equipamentos</t>
  </si>
  <si>
    <t>Risco físico - Inundações fluviais, incêndios florestais e ventos fortes</t>
  </si>
  <si>
    <t>Inundações fluviais e incêndios florestais podem comprometer estruturas industriais, equipamentos fixos e móveis.</t>
  </si>
  <si>
    <t>Aumento de custos e despesas com manutenção e reparos.</t>
  </si>
  <si>
    <t>Dificuldade ou indisponibilidade de acesso às unidades industriais</t>
  </si>
  <si>
    <t>Risco físico</t>
  </si>
  <si>
    <t>Inundações fluviais e incêndios florestais podem dificultar ou indisponibilizar o acesso de colaboradores, fornecedores e prestadores de serviços às unidades industriais devido à deterioração de estradas.</t>
  </si>
  <si>
    <t>Interrupções de acesso, comprometimento de estruturas.</t>
  </si>
  <si>
    <t>Aumento na frequência e gravidade de doenças infecciosas</t>
  </si>
  <si>
    <t>Baixas temperaturas e ondas de calor, assim como altas temperaturas, facilitam a transmissão de doenças infecciosas.</t>
  </si>
  <si>
    <t>Comprometimento dos níveis de produção.</t>
  </si>
  <si>
    <t>Comprometimento da integridade física e mental</t>
  </si>
  <si>
    <t>Ondas de calor geram mal-estar físico em humanos e animais.</t>
  </si>
  <si>
    <t>Comprometimento da integridade física e mental pode causar afastamento do trabalho e necessidade de intensificação de medidas preventivas.</t>
  </si>
  <si>
    <t>Perda de qualidade nutricional das pastagens</t>
  </si>
  <si>
    <t>Ondas de calor podem impactar na perda de qualidade nutricional das pastagens nas fazendas fornecedoras da Companhia.</t>
  </si>
  <si>
    <t>Consequentemente, o gado precisará de suplementação alimentar, impactando nos custos do produto.</t>
  </si>
  <si>
    <t>Indisponibilidade de grãos para suplementação alimentar dos animais</t>
  </si>
  <si>
    <t>Os incêndios florestais podem afetar o desenvolvimento das lavouras, reduzindo o nível de oferta de grãos para suplementação alimentar dos animais.</t>
  </si>
  <si>
    <t>Elevar os custos aos produtores rurais que poderão ser repassados aos frigoríficos.</t>
  </si>
  <si>
    <t>Aumento no custo de aquisição de animais</t>
  </si>
  <si>
    <t>O preço para aquisição do gado, principal insumo da Companhia, está exposto a flutuações significativas devido a fatores como o ciclo pecuário e custo dos insumos nas fazendas fornecedoras.</t>
  </si>
  <si>
    <t>Redução nas margens de lucro e resultados da Companhia devido ao aumento de custos.</t>
  </si>
  <si>
    <t>Contusões, hematomas e mortalidade animal</t>
  </si>
  <si>
    <t>Inundações fluviais podem provocar o atolamento de animais.</t>
  </si>
  <si>
    <t>Contusões geram acúmulo de sangue na região lesionada o que aumenta os riscos de contaminação bacteriana nas carcaças.</t>
  </si>
  <si>
    <t>Redução do bem-estar animal</t>
  </si>
  <si>
    <t>Eventos climáticos extremos como ondas de calor ou frio, secas meteorológicas e incêndios florestais podem aumentar os níveis de estresse nos animais.</t>
  </si>
  <si>
    <t>Para que os eventos extremos não afetem o bem-estar animal, os fornecedores poderão ter que investir em infraestrutura e atividades que protejam os animais.</t>
  </si>
  <si>
    <t>Aumento na captação de água</t>
  </si>
  <si>
    <t>Altas temperaturas e ondas de calor aumentam a demanda por água.</t>
  </si>
  <si>
    <t>Reduzir a disponibilidade de água potável nas fazendas fornecedoras.</t>
  </si>
  <si>
    <t>Aumento no custo da água</t>
  </si>
  <si>
    <t>Secas meteorológicas podem ocasionar redução na vazão de captações subterrâneas e superficiais.</t>
  </si>
  <si>
    <t>O que pode levar a maiores custos de abastecimento.</t>
  </si>
  <si>
    <t>Não asseguração da qualidade da água</t>
  </si>
  <si>
    <t>Secas meteorológicas e inundações fluviais podem provocar uma piora na qualidade da água das captações superficiais e/ou subterrâneas.</t>
  </si>
  <si>
    <t>Multas por agências reguladoras por inadequação dos parâmetros de qualidade e danos à imagem da Companhia.</t>
  </si>
  <si>
    <t>Aumento no consumo de energia elétrica</t>
  </si>
  <si>
    <t>Altas temperaturas e ondas de calor requerem uso intenso de equipamentos de ventilação e refrigeração.</t>
  </si>
  <si>
    <t>Aumento no consumo de energia elétrica.</t>
  </si>
  <si>
    <t>Interrupção no fornecimento de energia elétrica</t>
  </si>
  <si>
    <t>Danos às linhas de distribuição de energia elétrica podem interromper o fornecimento de energia elétrica para as unidades industriais.</t>
  </si>
  <si>
    <t>Paralisar temporariamente as operações industriais.</t>
  </si>
  <si>
    <t>Adoção de políticas de precificação de carbono</t>
  </si>
  <si>
    <t>Risco de transição</t>
  </si>
  <si>
    <t>A eventual adoção de políticas de precificação de carbono, seja por meio da imposição de taxa (ou imposto) sobre as emissões ou devido à criação de um mercado de carbono regulado.</t>
  </si>
  <si>
    <t>Redução nas margens de lucro e resultados da Companhia.</t>
  </si>
  <si>
    <t>Aumento das emissões de Escopo 2</t>
  </si>
  <si>
    <t>As mudanças nos regimes de chuva, ventos e radiação impactam na oferta de energia elétrica de fontes renováveis.</t>
  </si>
  <si>
    <t>Aumento nas emissões de escopo 2.</t>
  </si>
  <si>
    <t>Aumento de custos com energia elétrica</t>
  </si>
  <si>
    <t>Elevação do preço de combustíveis fósseis em função da retirada de subsídios.</t>
  </si>
  <si>
    <t>Aumento de custos com energia elétrica.</t>
  </si>
  <si>
    <t>Aumento do preço dos combustíveis fósseis</t>
  </si>
  <si>
    <t>Encarecimento dos combustíveis fósseis utilizados no abastecimento de equipamentos industriais e veículos.</t>
  </si>
  <si>
    <t>Interrupção ou racionamento de energia</t>
  </si>
  <si>
    <t>A interrupção ou o racionamento de energia elétrica pode paralisar temporariamente as operações industriais.</t>
  </si>
  <si>
    <t>Pode gerar custos adicionais com fontes alternativas de energia.</t>
  </si>
  <si>
    <t>Novas obrigações referentes a exportações (taxação de carbono)</t>
  </si>
  <si>
    <t>Estabelecimento de novas restrições comerciais e/ou taxação no mercado internacional para produtos provenientes de países com políticas climáticas consideradas insuficientes.</t>
  </si>
  <si>
    <t>Interrupções na cadeia de abastecimento</t>
  </si>
  <si>
    <t>Eventos climáticos extremos ou choques geopolíticos em rotas logísticas e no setor de energia podem encarecer fretes e insumos básicos.</t>
  </si>
  <si>
    <t>Desestruturando o fluxo de suprimentos e aumentando os custos operacionais.</t>
  </si>
  <si>
    <t>Eletrificação de processos industriais</t>
  </si>
  <si>
    <t>Oportunidade</t>
  </si>
  <si>
    <t>Implementação de uma estratégia de arbitragem energética através da migração de processos térmicos para tecnologias elétricas de alta eficiência.</t>
  </si>
  <si>
    <t>Redução da intensidade de carbono.</t>
  </si>
  <si>
    <t>Acesso a capital verde (Green Bonds &amp; Sustainability-Linked Bonds)</t>
  </si>
  <si>
    <t>Estruturação de instrumentos de dívida sustentável (Green Bonds ou Sustainability-Linked Bonds) para financiar a modernização tecnológica das operações.</t>
  </si>
  <si>
    <t>Acesso a financiamento com taxas preferenciais torna-se uma vantagem competitiva crítica.</t>
  </si>
  <si>
    <t>Expansão da venda de matéria-prima e produção para mercados de biocombustíveis</t>
  </si>
  <si>
    <t>Consolidação dos subprodutos do abate (em especial o sebo bovino) como commodity para produção de biodiesel.</t>
  </si>
  <si>
    <t>Ampliação da oferta de insumos com baixa intensidade de carbono.</t>
  </si>
  <si>
    <t>Aumento de receita com comercialização de créditos de descarbonização (CBIOs)</t>
  </si>
  <si>
    <t>Monetização das emissões evitadas pela produção de biodiesel. Através do RenovaBio.</t>
  </si>
  <si>
    <t>Transformando a eficiência ambiental em um ativo financeiro negociável.</t>
  </si>
  <si>
    <t>Originação Sustentável</t>
  </si>
  <si>
    <t>GRI 3-3
Gestão do tema material: Originação Sustentável</t>
  </si>
  <si>
    <t>A gestão da originação sustentável concentra-se na cadeia de fornecimento de bovinos, considerando a natureza da atividade pecuária e o uso da terra. Este tema aborda a conformidade dos fornecedores com critérios socioambientais e de direitos humanos, impactando a biodiversidade, o clima, as condições de trabalho e a legalidade.
Os riscos associados à produção pecuária incluem mudança do uso da terra, pressão sobre ecossistemas naturais, desmatamento ilegal, degradação ambiental, violações de direitos humanos, trabalho irregular e conflitos fundiários. A Companhia se relaciona com esses riscos por meio das relações de negócios na cadeia de fornecimento, e não por atividades industriais diretas. Embora não sejam causados diretamente pela Companhia, esses efeitos podem estar ligados à originação de matéria-prima quando há inconformidades na etapa produtiva.
Para gerenciar essas situações, são adotadas políticas corporativas de sustentabilidade e de aquisição que estabelecem critérios socioambientais e de direitos humanos obrigatórios, aplicados de forma sistemática e vinculante ao processo de compra.
Medidas para a gestão da originação de bovinos incluem análises socioambientais obrigatórias por compra, baseadas em imagens de satélite, análises cartográficas, bases públicas oficiais e listas governamentais. São verificados critérios como ausência de desmatamento ilegal, não sobreposição com áreas protegidas ou terras indígenas, inexistência de embargos ambientais e conformidade trabalhista, resultando na restrição automática de fornecedores inconformes, com oferta de orientação técnica e apoio por meio de iniciativas como o Programa Reconecta.
A gestão da originação sustentável envolve o engajamento da cadeia de fornecimento, a disseminação de práticas socioambientais e a integração de critérios ambientais e de direitos humanos ao processo decisório de compras. Essa abordagem promove a conservação da biodiversidade, a melhoria das condições de trabalho, a redução de riscos socioambientais e a resiliência da cadeia produtiva.
A eficácia das medidas é rastreada por meio de monitoramento socioambiental por compra, auditorias socioambientais independentes, revisões internas dos sistemas de bloqueio e acompanhamento da base de fornecedores. Os resultados desses processos e o diálogo com fornecedores e demais stakeholders são utilizados para aprimorar políticas, critérios e procedimentos operacionais.
A comunicação sobre a gestão do tema e a eficácia das medidas ocorre por meio de relatórios públicos, divulgações institucionais e processos de auditoria independente, respeitando critérios de confidencialidade quando aplicável.</t>
  </si>
  <si>
    <t>Avaliação ambiental de fornecedores/ Avaliação social de fornecedores</t>
  </si>
  <si>
    <t xml:space="preserve">GRI 308-1 % de novos fornecedores selecionados com base em critérios ambientais GRI 414-1 % de novos fornecedores selecionados com base em critérios sociais </t>
  </si>
  <si>
    <t xml:space="preserve">Argentina </t>
  </si>
  <si>
    <t>100% dos fornecedores de gado devem cumprir a política de compra e critérios socioambientais, monitorados por integração sistêmica com plataforma geoespacial, com atualização contínua dos dados. O monitoramento ocorre a cada compra e avalia critérios como a ausência de desmatamento ilegal, invasão de áreas protegidas, embargos ambientais e lista de trabalho análogo à escravidão.
No Chile e Austrália, onde a Companhia possui operações de abate de ovinos, a legislação vem sendo estudada pela Minerva Foods com a finalidade de avaliar a viabilidade de implementação de protocolos de monitoramento socioambiental.</t>
  </si>
  <si>
    <t xml:space="preserve">Colômbia </t>
  </si>
  <si>
    <t>GRI 308-2 Impactos ambientais negativos na cadeia de fornecedores e medidas tomadas
GRI 414-2 Impactos sociais negativos na cadeia de fornecedores e medidas tomadas</t>
  </si>
  <si>
    <t>Em 2025, 56.115 propriedades fornecedoras diretas de gado foram monitoradas quanto a critérios socioambientais, sendo 1.027 propriedades fornecedoras diretas restringidas por inconformidades.
Os fornecedores não conformes têm seus casos analisados e recebem orientação da equipe de Sustentabilidade para regularização. Enquanto houver pendências, permanecem impedidos de comercializar com a Companhia.
No Chile e Austrália, onde a Companhia possui operações de abate de ovinos, a legislação vem sendo estudada pela Minerva Foods com a finalidade de avaliar a viabilidade de implementação de protocolos de monitoramento socioambiental.</t>
  </si>
  <si>
    <t>Latam</t>
  </si>
  <si>
    <t xml:space="preserve">Liberdade Sindical e Negociação Coletiva </t>
  </si>
  <si>
    <t xml:space="preserve">407-1 </t>
  </si>
  <si>
    <t>Operações e fornecedores em que o direito à liberdade sindical e à negociação coletiva pode estar em risco</t>
  </si>
  <si>
    <t>Em 2025, não foram identificadas operações próprias nem fornecedores com risco significativo de violação do direito à liberdade sindical ou à negociação coletiva.
A organização mantém instâncias de diálogo com representações sindicais, garante o acesso dos trabalhadores aos mecanismos de negociação coletiva e promove o cumprimento dos acordos coletivos aplicáveis, em conformidade com a legislação trabalhista vigente.</t>
  </si>
  <si>
    <t>Trabalho Infantil</t>
  </si>
  <si>
    <t>408-1</t>
  </si>
  <si>
    <t>Operações e fornecedores com risco significativo de casos de trabalho infantil</t>
  </si>
  <si>
    <t>Em 2025, não foram identificados riscos significativos de trabalho infantil nas operações industriais próprias. Os riscos potenciais concentram-se em fornecedores indiretos da cadeia de originação pecuária, especialmente em propriedades rurais com diferentes níveis de formalização trabalhista. Esses riscos podem estar associados à participação de crianças ou adolescentes abaixo da idade legal em atividades agropecuárias ou à exposição de trabalhadores jovens a atividades perigosas, como manejo de animais, uso de ferramentas e trabalho em ambientes rurais extensivos.
As áreas com risco potencial concentram-se em regiões rurais de países onde ocorre a originação de bovinos, incluindo Brasil, Paraguai, Argentina, Uruguai e Colômbia.
Para prevenir e mitigar esses riscos, a companhia realiza processos de due diligence socioambiental na cadeia de fornecedores, incluindo consultas a bases públicas e governamentais, auditorias, cláusulas contratuais de conformidade trabalhista e monitoramento contínuo no âmbito da política de originação sustentável.</t>
  </si>
  <si>
    <t>Trabalho Forçado ou Análogo ao Escravo</t>
  </si>
  <si>
    <t>409-1</t>
  </si>
  <si>
    <t>Operações e fornecedores com risco significativo de casos de trabalho forçado ou análogo ao escravo</t>
  </si>
  <si>
    <t>Em 2025, não foram identificados riscos significativos de trabalho forçado ou análogo ao escravo nas operações industriais próprias, que operam sob regimes formais de contratação e conformidade trabalhista. Os riscos potenciais concentram-se na cadeia primária de fornecimento de gado, especialmente em propriedades rurais fornecedoras localizadas em áreas remotas ou de expansão agropecuária. Esses riscos podem estar associados a fatores como informalidade nas relações de trabalho e menor presença de fiscalização em regiões rurais de Brasil, Paraguai, Colômbia, Argentina e Uruguai. Para mitigar esses riscos, a Companhia realiza processos de diligência socioambiental na cadeia de fornecedores, incluindo monitoramento geoespacial, consultas a bases públicas, monitoramento de mídia e aplicação de cláusulas contratuais e mecanismos de bloqueio comercial em casos de não conformidade.</t>
  </si>
  <si>
    <t>GRI 13: Setores de Agropecuária, Aquicultura e Pesca</t>
  </si>
  <si>
    <t xml:space="preserve">13.4.3 </t>
  </si>
  <si>
    <t xml:space="preserve">Conversão de ecossistemas naturais </t>
  </si>
  <si>
    <t>100% do volume de gado adquirido nas operações da América do Sul foi classificado como livre de desmatamento ilegal, com base nos mecanismos de monitoramento socioambiental, nos procedimentos de verificação e nos compromissos públicos da Companhia, incluindo, quando aplicável, auditorias independentes. Não foram identificados volumes não rastreáveis quanto a desmatamento no período reportado (0%), de acordo com o escopo de monitoramento e as metodologias atualmente implementadas pela Companhia.</t>
  </si>
  <si>
    <t xml:space="preserve">13.13.2 </t>
  </si>
  <si>
    <t>Direitos à terra e aos recursos naturais</t>
  </si>
  <si>
    <t>A Minerva Foods reconhece que os principais riscos relacionados aos direitos à terra e aos recursos naturais estão concentrados nas regiões onde opera e, principalmente, nas áreas de originação do gado, envolvendo aspectos como regularidade fundiária, uso do solo, acesso a recursos naturais e dependência dos ecossistemas locais. Esses contextos podem incluir direitos consuetudinários, coletivos ou informais, sendo tratados como áreas de potencial influência.Para mitigar esses riscos, a Companhia adota processos sistemáticos de análise socioambiental nas compras de bovinos, com verificação de conformidade legal, uso do solo e ausência de passivos, além de monitorar 100% dos fornecedores diretos. Esse modelo é aplicado de forma consistente nos países em que atua, considerando as especificidades locais. No Brasil, a expansão operacional após a aquisição de novos ativos em 2024 ampliou a relevância desses riscos. Na Argentina, Colômbia, Paraguai e Uruguai, os mesmos critérios são aplicados, com foco na conformidade e no monitoramento da cadeia. No Chile e Austrália, onde a Companhia possui operações de abate de ovinos, a legislação vem sendo estudada pela Minerva Foods com a finalidade de avaliar a viabilidade de implementação de protocolos de monitoramento socioambiental, que incluam critérios relacionados aos direitos da terra.</t>
  </si>
  <si>
    <t xml:space="preserve">13.13.3 </t>
  </si>
  <si>
    <t>Em 2025, foram analisadas 46 operações em sete países (Uruguai, Paraguai, Colômbia, Chile, Brasil, Austrália e Argentina) e não foram identificadas violações dos direitos à terra e aos recursos naturais nessas áreas de operação da Companhia.</t>
  </si>
  <si>
    <t xml:space="preserve">13.23.2 / 13.23.3 </t>
  </si>
  <si>
    <t xml:space="preserve">Rastreabilidade da cadeia de fornecedores </t>
  </si>
  <si>
    <t>Todos os fornecedores diretos de gado são monitorados pela Companhia nas operações de abate de bovinos da América do Sul. Complementarmente, a Minerva Foods vem avançando na rastreabilidade de fornecedores indiretos na América do Sul por meio de protocolos próprios, integração com plataformas externas e uso de bases públicas. No Chile e Austrália, onde a Companhia possui operações de abate de ovinos, a legislação vem sendo estudada pela Minerva Foods com a finalidade de avaliar a viabilidade de implementação de protocolos de monitoramento socioambiental.</t>
  </si>
  <si>
    <t xml:space="preserve">13.23.4 </t>
  </si>
  <si>
    <t>A Minerva Foods implementa projetos de melhoria voltados ao fortalecimento da rastreabilidade da cadeia de fornecedores, com foco na ampliação da visibilidade da cadeia e na evolução da capacidade de certificação dos volumes adquiridos.
No Brasil, a Companhia adota protocolos próprios de rastreabilidade e monitoramento socioambiental, com integração de bases públicas, imagens de satélite e auditorias independentes. Na Argentina, os avanços incluem a ampliação da rastreabilidade de fornecedores diretos e indiretos, com apoio da plataforma VISEC. No Paraguai, a Companhia acompanha o desenvolvimento de plataforma governamental de rastreabilidade socioambiental no contexto da EUDR. No Uruguai, utiliza o sistema governamental SNIG como base para rastreabilidade individual dos animais. Na Colômbia, os esforços concentram-se no fortalecimento da diligência socioambiental e da rastreabilidade territorial. No Chile, a operação segue o programa PABCO e na Austrália seguem o National Vendor Declaration. Esses projetos apoiam a evolução contínua da rastreabilidade e da verificação da origem dos produtos ao longo da cadeia de fornecimento.</t>
  </si>
  <si>
    <t>Indicador próprio</t>
  </si>
  <si>
    <t>MF- Animais comprados por biomas do Brasil (%)</t>
  </si>
  <si>
    <t>Cerrado</t>
  </si>
  <si>
    <t>Amazônia</t>
  </si>
  <si>
    <t>Mata Atlântica</t>
  </si>
  <si>
    <t>Pantanal</t>
  </si>
  <si>
    <t>Caatinga</t>
  </si>
  <si>
    <t>Pampa</t>
  </si>
  <si>
    <t>GRI 3-3
Gestão do tema material: Saúde, Segurança e bem-estar do colaborador</t>
  </si>
  <si>
    <t>A gestão da saúde e segurança das pessoas foca na proteção de todos os trabalhadores envolvidos na operação, próprios e terceiros, visando assegurar a integridade física, a saúde e o bem-estar. Este tema está associado às atividades operacionais da Companhia, que apresentam riscos inerentes capazes de afetar as pessoas e a continuidade da operação. Padrões nacionais e internacionais de saúde e segurança do trabalho são monitorados, e planos e programas preventivos são implementados para evitar ocorrências que possam afetar os trabalhadores e a operação.
Os compromissos incluem a promoção, proteção e incentivo à saúde e à integridade física de colaboradores, prestadores de serviço e visitantes, por meio da manutenção de condições e comportamentos seguros e saudáveis. A gestão é orientada pela eliminação de perigos e pela redução de riscos identificados nos processos, com a finalidade de prevenir lesões, agravos à saúde relacionados ao trabalho e a ocorrência de incidentes.
As medidas adotadas para a gestão do tema incluem a análise, investigação e registro de desvios, incidentes e acidentes de trabalho, por meio de processos de apuração de causas. Esses processos identificam fatores contribuintes e definem ações corretivas e preventivas para evitar recorrências. As avaliações de desempenho, integradas aos sistemas de gestão, subsidiam a mensuração de indicadores e apoiam o aprimoramento da gestão de Segurança e Saúde Ocupacional.
Os impactos são monitorados sistematicamente por meio de indicadores de desempenho, com avaliações da eficácia dos controles adotados em segurança e saúde ocupacional, visando a proteção dos trabalhadores e a redução de riscos às pessoas e à operação.
O rastreamento da eficácia das medidas é realizado com base nos objetivos e metas de segurança e saúde ocupacional definidos na política da Companhia, acompanhados por meio de indicadores reativos e proativos. Esses indicadores são analisados mensalmente e compartilhados com a alta liderança. Nesse processo, aprendizados são gerados e disseminados entre as áreas envolvidas, resultando na definição de ações que contribuem para o aprimoramento do sistema de gestão de Saúde e Segurança do Trabalho.
O engajamento das partes interessadas alinha entendimentos, identifica desvios recorrentes e promove a transparência das informações. Esse engajamento subsidia ajustes oportunos nas medidas adotadas e contribui para o aprimoramento e a eficácia dos programas desenvolvidos com foco na proteção dos trabalhadores.</t>
  </si>
  <si>
    <t xml:space="preserve">Saúde e Segurança do Trabalho / GRI 13: Setores de Agropecuária, Aquicultura e Pesca </t>
  </si>
  <si>
    <t>GRI 403-1</t>
  </si>
  <si>
    <t>Sistema de gestão de saúde e segurança do trabalho</t>
  </si>
  <si>
    <t>A Minerva mantém um sistema de gestão de Segurança e Saúde Ocupacional estruturado e alinhado aos requisitos legais aplicáveis em cada local de operação, complementado por padrões corporativos e normas internas. O sistema é implementado pela equipe interna de Segurança e Saúde Ocupacional e monitorado continuamente por meio de auditorias preventivas realizadas nas unidades. Como parte da evolução e do fortalecimento do modelo de gestão, uma das unidades já conta com certificação ISO 45001, refletindo a adoção progressiva de referenciais internacionais e o compromisso da companhia com a melhoria contínua em SSO. A gestão de riscos ocupacionais tem abrangência em 100% dos colaboradores próprios e terceiros. As unidades de produção contam com uma equipe de prevenção que atua de forma dedicada ao tema, com profissionais que agem de forma integrada e alinhada com os padrões corporativos. Cada origem conta com ambulatório ocupacional que atende todos os trabalhadores.</t>
  </si>
  <si>
    <t>GRI 403-3</t>
  </si>
  <si>
    <t>Serviços de saúde do trabalho</t>
  </si>
  <si>
    <t xml:space="preserve">As unidades industriais da companhia dispõem de ambulatórios com equipes multidisciplinares capacitadas, compostas por médicos, enfermeiros, técnicos de enfermagem, ergonomistas e fonoaudiólogos, todos com formação e atuação em saúde ocupacional. Os médicos são responsáveis pela elaboração e coordenação do Programa Médico de Saúde Ocupacional, de forma integrada ao Programa de Gerenciamento de Riscos. Todos os colaboradores têm assegurado o direito de acesso ao atendimento médico durante o horário de trabalho, sendo o ambulatório estruturado com profissionais dedicados e com garantia de confidencialidade e sigilo das informações, em conformidade com os princípios éticos e legais adotados pela companhia. A efetividade do atendimento é monitorada por meio de indicadores relacionados a queixas de saúde e afastamentos, cujas informações são analisadas pela equipe de saúde ocupacional para subsidiar a definição e o direcionamento de ações preventivas, de acordo com a evolução dos indicadores em cada unidade. 							</t>
  </si>
  <si>
    <t>GRI 403-5</t>
  </si>
  <si>
    <t>Capacitação de trabalhadores em saúde e segurança do trabalho</t>
  </si>
  <si>
    <t xml:space="preserve">A capacitação dos colaboradores é tratada como um processo contínuo, que se inicia no momento da integração. Nessa etapa, todos os trabalhadores, próprios e terceiros, recebem treinamento obrigatório em Segurança e Saúde Ocupacional, realizado no primeiro dia de trabalho, como pré-requisito para o início de suas atividades na companhia. Para funções cujo exercício exige formação ou habilitação específica, os trabalhadores devem apresentar, previamente ao início das atividades, certificados de capacitação reconhecidos pelo sistema oficial de ensino. Na ausência dessa comprovação, a companhia assegura a oferta das capacitações necessárias antes da liberação para o exercício das atividades. Após o início das atividades, todos os colaboradores participam anualmente de processos de reintegração, com o objetivo de reforçar e atualizar os conceitos de saúde e segurança do trabalho. Adicionalmente, os trabalhadores que desempenham funções reguladas por Normas Regulamentadoras, como operadores de empilhadeira, vigilantes, brigadistas, entre outros, realizam treinamentos específicos e periódicos, conforme cronograma de capacitações técnicas obrigatórias, incluindo orientações sobre procedimentos operacionais, rotinas de trabalho e uso adequado de equipamentos e ferramentas. Complementarmente, são realizados os Diálogos de Saúde e Segurança (DSS), encontros breves e recorrentes voltados à conscientização e à orientação dos colaboradores sobre temas relevantes relacionados à saúde e à segurança no ambiente de trabalho. A companhia mantém, ainda, em seu sistema de gestão e desenvolvimento organizacional, uma matriz de treinamentos, obrigatórios e complementares, que orienta o desenvolvimento contínuo dos trabalhadores e assegura a aderência aos requisitos legais, normativos e corporativos. </t>
  </si>
  <si>
    <t>GRI 403-6</t>
  </si>
  <si>
    <t xml:space="preserve">Promoção da saúde do trabalhador </t>
  </si>
  <si>
    <t xml:space="preserve">A Minerva disponibiliza espaços de ambulatório ocupacional acessíveis a todos os colaboradores, com profissionais de saúde capacitados para a realização de atendimentos básicos em saúde ocupacional, bem como para o direcionamento a serviços externos quando necessário. Todas as unidades contam com ambulância de emergência disponível, reforçando a prontidão para resposta a situações críticas.
No contexto da Semana Global de Saúde e Segurança, são abordados temas variados voltados à prevenção, ao autocuidado e à promoção da saúde, contribuindo para o fortalecimento da cultura de saúde e segurança na companhia. 							</t>
  </si>
  <si>
    <t>GRI 403-8</t>
  </si>
  <si>
    <t>Trabalhadores cobertos por um sistema de gestão de saúde e segurança</t>
  </si>
  <si>
    <t>100% dos nossos colaboradores próprios e terceirizados são cobertos pelo sistema de gestão em saúde e segurança ocupacional, que é baseado na norma ISO 45001. 
São realizadas auditorias internas de conformidade com os requisitos legais, conduzidas pela equipe corporativa de Saúde e Segurança do Trabalho, abrangendo as operações da América do Sul.  Em 2025, a unidade de José Bonifácio foi certificada por terceira parte na ISO 45001. Paralelamente, a Companhia avança no fortalecimento de seu sistema de gestão, com foco na obtenção da certificação ISO 45001 para uma segunda unidade no Brasil, reforçando o alinhamento às melhores práticas internacionais.</t>
  </si>
  <si>
    <r>
      <rPr>
        <b/>
        <u/>
        <sz val="10"/>
        <color theme="1"/>
        <rFont val="Montserrat"/>
      </rPr>
      <t>Informações adicionais</t>
    </r>
    <r>
      <rPr>
        <sz val="10"/>
        <color theme="1"/>
        <rFont val="Montserrat"/>
      </rPr>
      <t>:  Número e percentual de empregados e trabalhadores que não são empregados, mas cujo trabalho e/ou local de trabalho é controlado pela organização que estão cobertos por esse sistema: 36.324, 100%;  Número e percentual de empregados e trabalhadores que não são empregados, mas cujo trabalho e/ou local de trabalho é controlado pela organização que estão cobertos por esse sistema que</t>
    </r>
    <r>
      <rPr>
        <b/>
        <sz val="10"/>
        <color theme="1"/>
        <rFont val="Montserrat"/>
      </rPr>
      <t xml:space="preserve"> tenha sido auditado internamente</t>
    </r>
    <r>
      <rPr>
        <sz val="10"/>
        <color theme="1"/>
        <rFont val="Montserrat"/>
      </rPr>
      <t xml:space="preserve">: 34.333, 95% (considerando o total de empregados e somente os trabalhadores não empregados referente a filial de José Bonifácio, que é realizado auditorias internas devido a certificação ISO 45001.);  Número e percentual de empregados e trabalhadores que não são empregados, mas cujo trabalho e/ou local de trabalho é controlado pela organização que estão cobertos por esse sistema </t>
    </r>
    <r>
      <rPr>
        <b/>
        <sz val="10"/>
        <color theme="1"/>
        <rFont val="Montserrat"/>
      </rPr>
      <t>que tenha sido auditado internamente ou certificado por uma parte externa</t>
    </r>
    <r>
      <rPr>
        <sz val="10"/>
        <color theme="1"/>
        <rFont val="Montserrat"/>
      </rPr>
      <t>: 1.008, 3% (considerando o total de empregados e trabalhadores não empregados somente da filial de José Bonifácio, devido a sua certificação ISO 45001).</t>
    </r>
  </si>
  <si>
    <t>GRI 403-9 Acidentes de trabalho / 13.19.10</t>
  </si>
  <si>
    <t>Acidentes com fatalidade</t>
  </si>
  <si>
    <t xml:space="preserve">Índice de acidentes com fatalidade </t>
  </si>
  <si>
    <r>
      <t xml:space="preserve">Acidentes com fatalidade - </t>
    </r>
    <r>
      <rPr>
        <b/>
        <sz val="11"/>
        <color theme="1"/>
        <rFont val="Montserrat"/>
      </rPr>
      <t>Brasil</t>
    </r>
  </si>
  <si>
    <r>
      <t>Índice de acidentes com fatalidade -</t>
    </r>
    <r>
      <rPr>
        <b/>
        <sz val="11"/>
        <color theme="1"/>
        <rFont val="Montserrat"/>
      </rPr>
      <t xml:space="preserve"> Brasil </t>
    </r>
  </si>
  <si>
    <r>
      <t xml:space="preserve">Acidentes com fatalidade - </t>
    </r>
    <r>
      <rPr>
        <b/>
        <sz val="11"/>
        <color theme="1"/>
        <rFont val="Montserrat"/>
      </rPr>
      <t>LATAM</t>
    </r>
  </si>
  <si>
    <r>
      <t xml:space="preserve">Índice de acidentes com fatalidade - </t>
    </r>
    <r>
      <rPr>
        <b/>
        <sz val="11"/>
        <color theme="1"/>
        <rFont val="Montserrat"/>
      </rPr>
      <t>LATAM</t>
    </r>
  </si>
  <si>
    <r>
      <t xml:space="preserve">Acidentes com fatalidade - </t>
    </r>
    <r>
      <rPr>
        <b/>
        <sz val="11"/>
        <color theme="1"/>
        <rFont val="Montserrat"/>
      </rPr>
      <t>Austrália</t>
    </r>
  </si>
  <si>
    <r>
      <t xml:space="preserve">Índice de acidentes com fatalidade - </t>
    </r>
    <r>
      <rPr>
        <b/>
        <sz val="11"/>
        <color theme="1"/>
        <rFont val="Montserrat"/>
      </rPr>
      <t xml:space="preserve">Austrália  </t>
    </r>
  </si>
  <si>
    <t xml:space="preserve">Acidentes com consequências graves </t>
  </si>
  <si>
    <t>Índice de acidentes com consequências graves</t>
  </si>
  <si>
    <r>
      <t xml:space="preserve">Acidentes com consequências graves - </t>
    </r>
    <r>
      <rPr>
        <b/>
        <sz val="11"/>
        <color theme="1"/>
        <rFont val="Montserrat"/>
      </rPr>
      <t>Brasil</t>
    </r>
  </si>
  <si>
    <r>
      <t xml:space="preserve">Índice de acidentes com consequências graves - </t>
    </r>
    <r>
      <rPr>
        <b/>
        <sz val="11"/>
        <color theme="1"/>
        <rFont val="Montserrat"/>
      </rPr>
      <t>Brasil</t>
    </r>
  </si>
  <si>
    <r>
      <t xml:space="preserve">Acidentes com consequências graves - </t>
    </r>
    <r>
      <rPr>
        <b/>
        <sz val="11"/>
        <color theme="1"/>
        <rFont val="Montserrat"/>
      </rPr>
      <t>LATAM</t>
    </r>
  </si>
  <si>
    <r>
      <t xml:space="preserve">Índice de acidentes com consequências graves - </t>
    </r>
    <r>
      <rPr>
        <b/>
        <sz val="11"/>
        <color theme="1"/>
        <rFont val="Montserrat"/>
      </rPr>
      <t>LATAM</t>
    </r>
  </si>
  <si>
    <r>
      <t xml:space="preserve">Acidentes com consequências graves - </t>
    </r>
    <r>
      <rPr>
        <b/>
        <sz val="11"/>
        <color theme="1"/>
        <rFont val="Montserrat"/>
      </rPr>
      <t>Austrália</t>
    </r>
  </si>
  <si>
    <r>
      <t xml:space="preserve">Índice de acidentes com consequências graves - </t>
    </r>
    <r>
      <rPr>
        <b/>
        <sz val="11"/>
        <color theme="1"/>
        <rFont val="Montserrat"/>
      </rPr>
      <t xml:space="preserve">Austrália </t>
    </r>
  </si>
  <si>
    <t xml:space="preserve">Acidentes com comunicação obrigatória </t>
  </si>
  <si>
    <t xml:space="preserve">Índice de acidentes com comunicação obrigatória </t>
  </si>
  <si>
    <r>
      <t xml:space="preserve">Acidentes de comunicação obrigatória - </t>
    </r>
    <r>
      <rPr>
        <b/>
        <sz val="11"/>
        <color theme="1"/>
        <rFont val="Montserrat"/>
      </rPr>
      <t>Brasil</t>
    </r>
  </si>
  <si>
    <t>O aumento observado está relacionado, principalmente, à integração das novas operações, que ampliaram significativamente a base de colaboradores.</t>
  </si>
  <si>
    <r>
      <t xml:space="preserve">Índice de acidentes com comunicação obrigatória - </t>
    </r>
    <r>
      <rPr>
        <b/>
        <sz val="11"/>
        <color theme="1"/>
        <rFont val="Montserrat"/>
      </rPr>
      <t>Brasil</t>
    </r>
  </si>
  <si>
    <r>
      <t xml:space="preserve">Acidentes de comunicação obrigatória - </t>
    </r>
    <r>
      <rPr>
        <b/>
        <sz val="11"/>
        <color theme="1"/>
        <rFont val="Montserrat"/>
      </rPr>
      <t>LATAM</t>
    </r>
  </si>
  <si>
    <r>
      <t xml:space="preserve">Índice de acidentes com comunicação obrigatória - </t>
    </r>
    <r>
      <rPr>
        <b/>
        <sz val="11"/>
        <color theme="1"/>
        <rFont val="Montserrat"/>
      </rPr>
      <t>LATAM</t>
    </r>
  </si>
  <si>
    <r>
      <t xml:space="preserve">Acidentes de comunicação obrigatória - </t>
    </r>
    <r>
      <rPr>
        <b/>
        <sz val="11"/>
        <color theme="1"/>
        <rFont val="Montserrat"/>
      </rPr>
      <t>Austrália</t>
    </r>
  </si>
  <si>
    <r>
      <t xml:space="preserve">Índice de acidentes com comunicação obrigatória - </t>
    </r>
    <r>
      <rPr>
        <b/>
        <sz val="11"/>
        <rFont val="Montserrat"/>
      </rPr>
      <t xml:space="preserve">Austrália </t>
    </r>
  </si>
  <si>
    <t>GRI 403-10 Doenças profissionais / 13.19.11</t>
  </si>
  <si>
    <t xml:space="preserve">Total de casos de doenças profissionais </t>
  </si>
  <si>
    <t>No período coberto pelo relatório, não houve óbitos decorrentes de doenças ocupacionais. Foram registrados 205 casos entre empregados, sendo as doenças osteomusculares a principal categoria. Para trabalhadores que não são empregados, as informações não estão disponíveis de forma consolidada no período.
Em 2025, houve um aumento no indicador de Doença Ocupacional, influenciado principalmente por mudanças em diretrizes governamentais e critérios adotados por seguradoras em determinadas localidades. Essas alterações ampliaram a abrangência dos casos passíveis de enquadramento como doença ocupacional, resultando em um maior número de registros reportados no período. Adicionalmente, a incorporação da planta de Villa Mercedes, adquirida ao final de 2024, ao escopo de reporte  também contribuiu para o aumento do indicador. 
A Companhia segue monitorando continuamente seus indicadores de saúde ocupacional e fortalecendo as iniciativas de prevenção, vigilância e promoção da saúde, buscando reduzir a ocorrência de doenças relacionadas ao trabalho e aprimorar as condições de saúde e segurança de seus colaboradores.</t>
  </si>
  <si>
    <r>
      <t xml:space="preserve">Casos de doenças profissionais - </t>
    </r>
    <r>
      <rPr>
        <b/>
        <sz val="11"/>
        <color theme="1"/>
        <rFont val="Montserrat"/>
      </rPr>
      <t xml:space="preserve">Brasil </t>
    </r>
  </si>
  <si>
    <r>
      <t xml:space="preserve">Casos de doenças profissionais - </t>
    </r>
    <r>
      <rPr>
        <b/>
        <sz val="11"/>
        <color theme="1"/>
        <rFont val="Montserrat"/>
      </rPr>
      <t>LATAM</t>
    </r>
  </si>
  <si>
    <r>
      <t xml:space="preserve">Casos de doenças profissionais - </t>
    </r>
    <r>
      <rPr>
        <b/>
        <sz val="11"/>
        <rFont val="Montserrat"/>
      </rPr>
      <t>Austrália</t>
    </r>
  </si>
  <si>
    <t>SASB - Meat, Poultry &amp; Dairy</t>
  </si>
  <si>
    <t>Taxa total de incidentes registráveis *</t>
  </si>
  <si>
    <t>Índice de Fatalidade</t>
  </si>
  <si>
    <t xml:space="preserve">
*(TRIR - total recordable incident rate)  (contagem estatística X 200.000) / horas trabalhadas)</t>
  </si>
  <si>
    <t>FB-MP-320a.1 - (1) Taxa total de incidentes registráveis (TRIR) e (2) Taxa de fatalidade</t>
  </si>
  <si>
    <t>FB-MP-320a.2 - Descrição dos esforços para avaliar, monitorar e mitigar condições respiratórias crônicas e agudas</t>
  </si>
  <si>
    <t>Todas as unidades contam com Programa de Proteção Respiratória e exames médicos. Na Austrália caso um funcionário esteja doente por uma condição não relacionada ao trabalho, não deve comparecer. Será necessário apresentar uma declaração médica informando que estão aptos a retornar ao trabalho e que não representam risco de transmitir sua condição de saúde aos demais funcionários.</t>
  </si>
  <si>
    <t xml:space="preserve">GRI 3-3
Gestão do tema material: Qualidade e Segurança dos Alimentos </t>
  </si>
  <si>
    <t>A gestão da Qualidade e Segurança dos Alimentos ocorre no contexto das atividades operacionais da organização, especialmente no processo produtivo e na expedição de produtos. Os impactos associados ao tema decorrem de falhas operacionais que podem resultar na comercialização de produtos não conformes.
Os impactos incluem riscos à saúde do consumidor, custos operacionais e financeiros decorrentes de procedimentos de recall, possibilidade de perda de mercado importador e descredibilidade da marca. Tais situações podem ocorrer quando falhas não são identificadas durante o processo produtivo e o produto já tenha sido expedido. A gestão da qualidade e segurança dos alimentos assegura que os produtos sejam disponibilizados ao consumidor final sem risco à saúde, preservando a reputação e a confiança dos clientes.
A gestão é orientada por Política corporativa que estabelece compromissos com a oferta de produtos seguros, legais e autênticos, com o cumprimento de requisitos legais e regulamentares aplicáveis, com o atendimento às necessidades e expectativas de clientes e partes interessadas e com o aprimoramento dos sistemas de gestão, processos, produtos e serviços.
As medidas de gerenciamento incluem procedimentos de autocontrole, tais como APPCC (Análise de Perigos e Pontos Críticos de Controle, HACCP, na sigla original em inglês), e programas de pré-requisitos, Manual do Sistema de Gestão da Qualidade, monitoramentos de autocontrole, verificações, análises microbiológicas e físico-químicas, gestão de indicadores, controle estatístico do processo, auditorias internas e treinamentos periódicos. O Sistema de Gestão da Qualidade e Segurança de Alimentos é certificado segundo a norma BRCGS (Brand Reputation through Compliance Global Standards, na sigla em inglês), reconhecida pela GFSI (Global Food Safety Initiative, na sigla em inglês), e o sistema APPCC é certificado com base nas recomendações do Codex Alimentarius. Certificações específicas, como Halal e Orgânico, são avaliadas conforme exigências de mercado.
A prevenção de falhas é realizada por meio de monitoramentos e verificações diárias em todas as etapas da cadeia de produção. Quando desvios são identificados, medidas corretivas e preventivas são adotadas para assegurar a eliminação da causa, o restabelecimento do controle do sistema, a implementação de ações para prevenir recorrências e a não comercialização de produtos prejudiciais à saúde ou em desacordo com parâmetros de qualidade.
Nos casos em que o produto não conforme já tenha sido expedido, é aplicado procedimento formal de recall, integrado ao sistema de gerenciamento de incidentes, com o objetivo de identificar, avaliar e mensurar o risco, bem como implementar ações de correção, prevenção e recolhimento do produto.
A eficácia das medidas é acompanhada por meio de monitoramentos, auditorias internas e externas, análises laboratoriais, gestão de indicadores e manutenção das certificações, verificando a conformidade dos processos e aprimorando o sistema de gestão. O atendimento às exigências de clientes e mercados de exportação demonstra a adequação às expectativas dos stakeholders.</t>
  </si>
  <si>
    <t xml:space="preserve">Saúde e Segurança do Consumidor / GRI 13: Setores de Agropecuária, Aquicultura e Pesca </t>
  </si>
  <si>
    <t>GRI 416-1 / 13.10.2</t>
  </si>
  <si>
    <t xml:space="preserve">Avaliação dos impactos na saúde e segurança causados por categorias de produtos e serviços </t>
  </si>
  <si>
    <t>Em 2025, 100% das categorias de produtos e serviços relevantes foram submetidas a processos de avaliação quanto aos impactos à saúde e segurança, garantindo que os produtos comercializados atendam aos requisitos legais e aos padrões internos de qualidade e segurança estabelecidos pela companhia.</t>
  </si>
  <si>
    <t>GRI 416-2 / 13.10.3</t>
  </si>
  <si>
    <t>Casos de não conformidade em relação aos impactos na saúde e segurança causados por produtos e serviços</t>
  </si>
  <si>
    <t>Em 2025, foram registrados 143 casos de não conformidade com leis relacionados à saúde e segurança de produtos e serviços que resultaram em multas ou penalidades, além de 2.841 casos que resultaram em advertências. As advertências referem-se a verificações regulatórias associadas ao monitoramento dos programas de autocontrole, não representando necessariamente violações com impacto direto na segurança do produto. No período reportado, não foram identificados casos de não conformidade com códigos voluntários relacionados a impactos na saúde e segurança de produtos e serviços.</t>
  </si>
  <si>
    <t>Marketing e Rotulagem</t>
  </si>
  <si>
    <t>GRI 417-1</t>
  </si>
  <si>
    <t xml:space="preserve">Requisitos para informações e rotulagem de produtos e serviços </t>
  </si>
  <si>
    <t>A rotulagem de todos os produtos é elaborada predominantemente com base nas normas e regulamentações legais aplicáveis, podendo, quando requisitado, ser complementada com informações específicas solicitadas por clientes, desde que estejam em conformidade com a legislação vigente. Os dados declarados no rótulo incluem informações do estabelecimento fabricante, denominação do produto, marca comercial, data de fabricação, prazo de validade, número do lote, entre outros elementos obrigatórios, como, por exemplo, o país de origem na unidade da Austrália. As instruções referentes às condições de conservação e à temperatura adequada dos produtos são indicadas na rotulagem, conforme as particularidades de cada item.
A empresa dispõe de sistemas de monitoramento e indicadores internos voltados ao controle e à manutenção da conformidade de seus procedimentos, além de adotar mecanismos externos específicos que asseguram que o processo de disponibilização de informações ao consumidor esteja alinhado às exigências da legislação vigente e às demais normas aplicáveis ao tema. Dessa forma, é garantido que, durante a oferta e apresentação de seus produtos ou serviços, as informações fornecidas sejam corretas, claras e precisas. Assim, 100% das categorias significativas de produtos ou serviços são abrangidas pelos procedimentos da organização e avaliadas quanto à conformidade com os requisitos de informações e rotulagem.</t>
  </si>
  <si>
    <t>FB-MP-250 - Segurança Alimentar
Auditoria da Global Food Safety Initiative (GFSI)</t>
  </si>
  <si>
    <t>Auditorias de segurança de alimentos realizadas em unidades de abate, desossa e processados.</t>
  </si>
  <si>
    <t xml:space="preserve">FB-MP-250a.1 - Taxa de  não conformidade </t>
  </si>
  <si>
    <t>Para 2024, identificou-se uma divergência entre os valores reportados no Relatório de Sustentabilidade de 2024 (PDF) e aqueles registrados na central de indicadores. Após análise, verificou-se que os dados apresentados no relatório estão corretos, enquanto a inconsistência está relacionada a um erro de consolidação/registro na base da central de indicadores. Dessa forma, os valores estão sendo ajustados na central, de modo a garantir a consistência das informações entre as diferentes fontes oficiais de reporte. Ressalta-se que essa correção não impacta os resultados originalmente divulgados no relatório, mas visa assegurar a integridade, rastreabilidade e confiabilidade dos dados para fins de gestão e auditoria (GRI 2-4).  Para 2025, o aumento foi devido as novas unidades. Em 2025, não houve auditoria na unidade da Patagônia, no Chile.</t>
  </si>
  <si>
    <t>FB-MP-250a.1 -Taxa de ação corretiva associada para não conformidade maiores</t>
  </si>
  <si>
    <t>FB-MP-250a.1 - Taxa de ação corretiva associada para não conformidade menores</t>
  </si>
  <si>
    <t>FB-MP-250a.2 - Percentual de instalações de fornecedores certificadas pela Iniciativa Global de Segurança Alimentar (GFSI)*</t>
  </si>
  <si>
    <t>Brasil - % de instalações de fornecedores diretos (maior risco) certificados</t>
  </si>
  <si>
    <t>Em 2023, foram mapeados 15 fornecedores diretos (maior risco para o produto). Dentre os fornecedores diretos, sete (46,7%) são certificados em protocolos harmonizados em padrões de Segurança de Alimentos, enquanto oito (53,3%) receberam auditorias com base no protocolo de aprovação de fornecedores da Minerva Foods.
Em 2024, foram mapeados 19 fornecedores diretos (maior risco para o produto). Dentre os fornecedores diretos, sete (36,8%) são certificados em protocolos harmonizados em padrões de Segurança de Alimentos, enquanto doze (63,25) receberam auditorias com base no protocolo de aprovação de fornecedores da Minerva Foods.
Em 2025, foram mapeados 16 fornecedores diretos (maior risco para o produto). Dentre os fornecedores diretos, sete (43,8%) são certificados em protocolos harmonizados em padrões de Segurança de Alimentos, enquanto nove (56,2%) receberam auditorias com base no protocolo de aprovação de fornecedores da Minerva Foods.</t>
  </si>
  <si>
    <t>FB-MP-250a.3 - Número de recalls realizados e quantidade total de produtos alimentícios recolhidos.</t>
  </si>
  <si>
    <t xml:space="preserve">Brasil </t>
  </si>
  <si>
    <t xml:space="preserve">Indicador próprio /  GRI 13: Setores de Agropecuária, Aquicultura e Pesca </t>
  </si>
  <si>
    <t>MF6 - Percentual de volume comprado submetido à verificação de conformidade</t>
  </si>
  <si>
    <t>Argentine Angus Beef (AAB)</t>
  </si>
  <si>
    <t>Certificação Orgânica</t>
  </si>
  <si>
    <t>CUOTA 481 (União Europeia)</t>
  </si>
  <si>
    <t>CUOTA 481: Mecanismo comercial que permite a exportação de carne bovina de alta qualidade para a União Europeia</t>
  </si>
  <si>
    <t>Hilton Foods Group Animal Welfare Supplier Standard</t>
  </si>
  <si>
    <t>Australian Livestock Processing Industry Animal Welfare Certification System (AAWCS)</t>
  </si>
  <si>
    <t>Certificação Carbono Neutro</t>
  </si>
  <si>
    <t>SISBOV (União Européia)</t>
  </si>
  <si>
    <t>SISBOV (HILTON)</t>
  </si>
  <si>
    <t>A unidade do Chile não passou por certificação em 2025</t>
  </si>
  <si>
    <t>HACCP</t>
  </si>
  <si>
    <t xml:space="preserve">Certificação Orgânica </t>
  </si>
  <si>
    <t>Certificação Global Animal Partnership (GAP)</t>
  </si>
  <si>
    <t>MF7 - Percentual de volume comprado submetido à verificação de conformidade / 13.10.4</t>
  </si>
  <si>
    <t>BRCGS</t>
  </si>
  <si>
    <t>Australian Government - Licence to Export Meat</t>
  </si>
  <si>
    <t>GRI 3-3
Gestão do tema material: Bem-estar Animal</t>
  </si>
  <si>
    <t xml:space="preserve">A Minerva Foods reconhece o bem-estar animal como tema material estratégico, com impactos reais e potenciais nas operações próprias e na cadeia de fornecimento. Os principais impactos negativos incluem atos de abuso, não cumprimento de compromissos públicos, riscos reputacionais, uso inadequado de antibióticos, aumento da mortalidade animal, impactos ambientais associados a práticas intensivas e possíveis restrições regulatórias. Os impactos positivos incluem melhoria em índices e rankings, acesso e retenção de clientes, fortalecimento do posicionamento ESG, melhoria das práticas de manejo e maior eficiência produtiva. 
A Companhia possui Política Global de Bem-Estar Animal e Política Global de Uso de Antibióticos, aplicáveis a todas as espécies da cadeia de suprimentos, além de Programa estruturado com acompanhamento de indicadores, treinamentos e verificação contínua das operações. Mantém 54 compromissos públicos, sendo 29 concluídos (recorrentes). 
A gestão é operacionalizada por especialistas nas unidades, monitoramento das etapas produtivas, capacitação de colaboradores e fornecedores, aplicação de questionários espécie-específicos, matriz de conformidade, ferramentas digitais de monitoramento, certificações reconhecidas e participação em iniciativas multissetoriais. 
Não conformidades são tratadas por meio de planos de ação imediatos, monitoramento de mídia, relacionamento com autoridades e clientes e desenvolvimento de soluções técnicas. 
A eficácia é acompanhada por reuniões periódicas, reportes consolidados, plataformas de indicadores e auditorias. Em 2025, as conformidades em auditorias atingiram 99,64%. A área está classificada como “Best Practice” no Índice Coller FAIRR e Tier 3 no BBFAW. 
O engajamento com clientes e investidores ocorre por meio de reuniões, respostas a questionários e envio de certificados. A transparência é assegurada pelo Relatório Anual de Bem-Estar Animal, documento público e de abrangência global. </t>
  </si>
  <si>
    <t xml:space="preserve">Indicadores globais de monitoramento do bem-estar dos animais na indústria </t>
  </si>
  <si>
    <t xml:space="preserve">MF4 </t>
  </si>
  <si>
    <t>% De animais insensibilizados</t>
  </si>
  <si>
    <t>% Eficácia de atordoamento ao primeiro disparo</t>
  </si>
  <si>
    <t>% Animais mal insensibilizados na área de vômito</t>
  </si>
  <si>
    <t>Tempo entre insensibilização e sangria (seg)</t>
  </si>
  <si>
    <t>% Escorregões durante manejo de desembarque e condução por corredores</t>
  </si>
  <si>
    <t>% Quedas durante manejo de desembarque e condução por corredores</t>
  </si>
  <si>
    <t>% Vocalização dos animais durante manejo de condução por corredores, seringa e box de atordoamento</t>
  </si>
  <si>
    <t>% De lotes com mistura de categoria</t>
  </si>
  <si>
    <t>A partir de 2025, o indicador de “mistura de categoria” passou a considerar apenas animais de diferentes categorias alocados no mesmo compartimento. Animais de diferentes categorias transportados em compartimentos separados não são contabilizados.</t>
  </si>
  <si>
    <t>% De animais separados devido comportamentos agonísticos nos currais da indústria</t>
  </si>
  <si>
    <t>% De animais separados devido comportamentos de sodomia na indústria</t>
  </si>
  <si>
    <t>% Uso do bastão elétrico para condução dos animais</t>
  </si>
  <si>
    <t>% Uso do bastão elétrico no desembarque dos animais</t>
  </si>
  <si>
    <t>% de animais identificados em más condições de saúde</t>
  </si>
  <si>
    <t>% de animais sem acesso a água por mais de 30 min</t>
  </si>
  <si>
    <t>% Carcaças com hematomas</t>
  </si>
  <si>
    <t>N° de colaboradores treinados em bem-estar-animal - Indústria</t>
  </si>
  <si>
    <t>N° de treinamentos de BEA - Indústria</t>
  </si>
  <si>
    <t>N° de horas de treinamento - Indústria</t>
  </si>
  <si>
    <t>% de mortalidade indústria</t>
  </si>
  <si>
    <t>% de abate de emergências</t>
  </si>
  <si>
    <t>% DOA ("Dead on Arrival")</t>
  </si>
  <si>
    <t>% de animais com sombreamento/aspersores no frigorífico para controle de temperatura</t>
  </si>
  <si>
    <t>% de animais sob magreza extrema</t>
  </si>
  <si>
    <t>Investimento em bem-estar animal ($)</t>
  </si>
  <si>
    <t>Para ovinos esse indicador não se aplica.</t>
  </si>
  <si>
    <t>Para ovinos esses indicadores não se aplicam.</t>
  </si>
  <si>
    <t>Indicadores globais de monitoramento do bem-estar dos animais no transporte</t>
  </si>
  <si>
    <t>MF4</t>
  </si>
  <si>
    <t>Tempo médio de transporte (em horas)</t>
  </si>
  <si>
    <t>% animais transportados em viagens com duração de até 8 horas</t>
  </si>
  <si>
    <t>Raio médio de distância de transporte (km)</t>
  </si>
  <si>
    <t>N° de terceiros treinados em BEA - Transporte</t>
  </si>
  <si>
    <t>N° de treinamento - Transporte</t>
  </si>
  <si>
    <t>N° de horas de treinamento - Transporte</t>
  </si>
  <si>
    <t>Indicadores globais de monitoramento do bem-estar dos animais na fazenda</t>
  </si>
  <si>
    <t>% de animais confinados</t>
  </si>
  <si>
    <t>% de animais semiconfinados</t>
  </si>
  <si>
    <t>% de animais confinados a pasto</t>
  </si>
  <si>
    <t>TIP (Terminação intensiva a pasto), na qual os animais passam cerca de 90 a 120 dias em uma densidade média de 10 a 20 UA (unidade animal) /hectare; RIP (recria intensiva a pasto), onde os animais podem ficar até 365 dias em uma densidade de 2 a 5 UA/hectare; e Sistema de terminação rotacionado a pasto, que respeita o período de 90 a 120 dias e a densidade média de 5 a 10 UA/hectare.</t>
  </si>
  <si>
    <t>% de animais a pasto</t>
  </si>
  <si>
    <t>% de animais castrados</t>
  </si>
  <si>
    <t>N° de terceiros treinados em BEA - Fazenda</t>
  </si>
  <si>
    <t>N° de treinamentos de BEA - Fazenda</t>
  </si>
  <si>
    <t>Nº de horas de treinamento - Fazenda</t>
  </si>
  <si>
    <t>Os valores reportados para 2023 e 2024 foram desconsiderados, pois foram apurados com metodologia distinta da atualmente adotada. Em 2025, a Companhia revisou os critérios de coleta, consolidação e cálculo do indicador, corrigindo a metodologia de reporte. Dessa forma, os dados históricos não são diretamente comparáveis ao valor reportado para 2025 (GRI 2-4).</t>
  </si>
  <si>
    <t>Treinamento em bem-estar animal (Global)</t>
  </si>
  <si>
    <t xml:space="preserve">Total de colaboradores treinados </t>
  </si>
  <si>
    <t xml:space="preserve">Total de terceiros treinados </t>
  </si>
  <si>
    <t>Total de pessoas treinadas (colaboradores + terceiros)</t>
  </si>
  <si>
    <t>Horas de treinamento (colaboradores + terceiros)</t>
  </si>
  <si>
    <t xml:space="preserve">Auditoria de bem-estar animal (Global)
</t>
  </si>
  <si>
    <t xml:space="preserve">% De conformidade em auditoria de BEA de segunda parte </t>
  </si>
  <si>
    <t>% De conformidade em auditoria de BEA de terceira parte</t>
  </si>
  <si>
    <t>GRI 13: Setores de Agropecuária,
Aquicultura e Pesca 2022 / SASB - Meat, Poultry &amp; Dairy</t>
  </si>
  <si>
    <t>FB-MP-410a.3 / 13.11.2</t>
  </si>
  <si>
    <t>Percentual de produção certificada em padrões externos de bem-estar animal*</t>
  </si>
  <si>
    <t>*Não considera o Chile em virtude das operações terem início em 2025. As unidades contam com diferentes certificações de bem‑estar animal, que abrangem auditorias independentes, requisitos específicos de clientes e sistemas internacionais de avaliação. Entre elas, destacam‑se: PAACO; McD e Australian Livestock Processing Industry Animal Welfare Certification System (AAWCS)</t>
  </si>
  <si>
    <t>Agenda de Bem-Estar Animal</t>
  </si>
  <si>
    <t>Atuação da cadeia de produção de proteínas</t>
  </si>
  <si>
    <t>ESPÉCIE</t>
  </si>
  <si>
    <t>ABATE</t>
  </si>
  <si>
    <t>PROCESSAMENTO DO PRODUTO</t>
  </si>
  <si>
    <t>INGREDIENTES</t>
  </si>
  <si>
    <t>DISTRIBUIÇÃO E REVENDA</t>
  </si>
  <si>
    <t>% TOTAL DA CADEIA</t>
  </si>
  <si>
    <t>t</t>
  </si>
  <si>
    <t>PAÍSES</t>
  </si>
  <si>
    <t>Bovinos de Corte</t>
  </si>
  <si>
    <t>X</t>
  </si>
  <si>
    <t>Argentina, Brasil, Colômbia, Paraguai e Uruguai</t>
  </si>
  <si>
    <t>Australia, Brasil e Chile</t>
  </si>
  <si>
    <t>Frango de corte</t>
  </si>
  <si>
    <t>Argentina e Brasil</t>
  </si>
  <si>
    <t>Suínos</t>
  </si>
  <si>
    <t>Pescados</t>
  </si>
  <si>
    <t>Ovos</t>
  </si>
  <si>
    <t>Leite</t>
  </si>
  <si>
    <t>Produtos de origem não-animal</t>
  </si>
  <si>
    <t>Total de proteína animal</t>
  </si>
  <si>
    <t>Total da cadeia global</t>
  </si>
  <si>
    <t>GRI 3-3
Gestão do tema material: Respeito, desenvolvimento e valorização de pessoas</t>
  </si>
  <si>
    <t>O respeito, desenvolvimento e valorização de pessoas é um tema relevante para a Minerva Foods e está relacionado à forma como a Companhia conduz suas relações de trabalho e promove um ambiente alinhado à saúde, segurança, diversidade e direitos humanos.
Considerando a natureza de suas operações, o tema também envolve riscos relacionados à ocorrência de condições inadequadas de trabalho ou à exposição de colaboradores a riscos ocupacionais. Para mitigar esses potenciais impactos, a Minerva Foods mantém práticas contínuas de gestão em saúde e segurança ocupacional, com foco em prevenção, monitoramento e melhoria das condições de trabalho.
A gestão do tema é orientada por instrumentos corporativos, como o Código de Ética e Guia de Conduta e a Política de Remuneração, que estabelecem diretrizes para relações de trabalho justas, seguras e alinhadas à legislação vigente.
Entre as medidas adotadas pela Companhia estão programas de saúde e segurança ocupacional, treinamentos sobre direitos humanos, ética e diversidade, avaliações periódicas das condições de trabalho, canais de denúncia e iniciativas voltadas à promoção do trabalho decente ao longo da cadeia de valor.
Nesse contexto, a atuação da Companhia contribui para a geração de emprego e renda nos países onde opera, para a oferta de remuneração em conformidade com a legislação aplicável e para a promoção de iniciativas voltadas à diversidade, equidade e inclusão, além do respeito à liberdade de associação e negociação coletiva. A Companhia também apoia iniciativas sociais relacionadas à educação, cultura e segurança alimentar.
O acompanhamento da efetividade dessas iniciativas é realizado por meio de indicadores, controles internos e informações divulgadas em documentos institucionais, como o Formulário de Referência e o Relatório de Sustentabilidade.</t>
  </si>
  <si>
    <t>Conteúdos Gerais</t>
  </si>
  <si>
    <t>GRI 2-7 Empregados</t>
  </si>
  <si>
    <t xml:space="preserve">Total de Colaboradores </t>
  </si>
  <si>
    <t xml:space="preserve">Uruguai </t>
  </si>
  <si>
    <t xml:space="preserve">Escritórios internacionais </t>
  </si>
  <si>
    <t>Por tipo de contrato</t>
  </si>
  <si>
    <t xml:space="preserve">Contrato permanente </t>
  </si>
  <si>
    <t xml:space="preserve">Contrato temporário </t>
  </si>
  <si>
    <t xml:space="preserve">Sem garantia de carga horária </t>
  </si>
  <si>
    <t>GRI 2-8 Trabalhadores que não são empregados</t>
  </si>
  <si>
    <t>Total de Terceirizados</t>
  </si>
  <si>
    <t>Os dados dos escritórios internacionais deste indicador passaram a ser coletados a partir de 2025.</t>
  </si>
  <si>
    <t>GRI 2-30: Acordos de negociação coletiva</t>
  </si>
  <si>
    <t>Total de colaboradores cobertos por negociação coletiva*</t>
  </si>
  <si>
    <t xml:space="preserve">% de colaboradores cobertos por negociação coletiva - Argentina </t>
  </si>
  <si>
    <t xml:space="preserve">% de colaboradores cobertos por negociação coletiva - Austrália </t>
  </si>
  <si>
    <t>% de colaboradores cobertos por negociação coletiva - Brasil</t>
  </si>
  <si>
    <t>% de colaboradores cobertos por negociação coletiva - Chile</t>
  </si>
  <si>
    <t>% de colaboradores cobertos por negociação coletiva - Colômbia</t>
  </si>
  <si>
    <t xml:space="preserve">% de colaboradores cobertos por negociação coletiva - Paraguai </t>
  </si>
  <si>
    <t xml:space="preserve">% de colaboradores cobertos por negociação coletiva - Uruguai </t>
  </si>
  <si>
    <t>Emprego</t>
  </si>
  <si>
    <t xml:space="preserve">401-1 Novas contratações e rotatividade de empregados </t>
  </si>
  <si>
    <t>Total de contratações</t>
  </si>
  <si>
    <t xml:space="preserve">Homens contratados </t>
  </si>
  <si>
    <t xml:space="preserve">Mulheres contratadas </t>
  </si>
  <si>
    <t xml:space="preserve">Contratados abaixo de 30 anos </t>
  </si>
  <si>
    <t xml:space="preserve">Contratados entre 30 e 50 anos </t>
  </si>
  <si>
    <t xml:space="preserve">Contratados acima de 50 anos </t>
  </si>
  <si>
    <t xml:space="preserve">Contratações na Argentina </t>
  </si>
  <si>
    <t xml:space="preserve">Contratações na Austrália </t>
  </si>
  <si>
    <t>Contratações no Brasil</t>
  </si>
  <si>
    <t xml:space="preserve">Contratações no Chile  </t>
  </si>
  <si>
    <t xml:space="preserve">O alto índice de contratação e desligamentos se dá pela sazonalidade da operação que ocorre de dezembro a maio, em decorrência das condições climáticas do país. No Chile não há a classificação de contratos temporários estabelecida e os colaboradores são contratados de forma permanente e desligados ao final da temporada seguindo todos os requisitos da legislação local. </t>
  </si>
  <si>
    <t>Contratações na Colômbia</t>
  </si>
  <si>
    <t>Contratações no Paraguai</t>
  </si>
  <si>
    <t>Contratações no Uruguai</t>
  </si>
  <si>
    <t>Total de desligamentos (rotatividade)</t>
  </si>
  <si>
    <t xml:space="preserve">Homens desligados </t>
  </si>
  <si>
    <t xml:space="preserve">Mulheres desligadas </t>
  </si>
  <si>
    <t xml:space="preserve">Desligados abaixo de 30 anos </t>
  </si>
  <si>
    <t xml:space="preserve">Desligados entre 30 e 50 anos </t>
  </si>
  <si>
    <t xml:space="preserve">Desligados acima de 50 anos </t>
  </si>
  <si>
    <t xml:space="preserve">Desligamentos na Argentina </t>
  </si>
  <si>
    <t xml:space="preserve">Desligamentos na Austrália  </t>
  </si>
  <si>
    <t>Desligamentos no Brasil</t>
  </si>
  <si>
    <t xml:space="preserve">Desligamentos no Chile   </t>
  </si>
  <si>
    <t xml:space="preserve">Desligamentos na Colômbia    </t>
  </si>
  <si>
    <t xml:space="preserve">Desligamentos no Paraguai    </t>
  </si>
  <si>
    <t xml:space="preserve">Desligamentos no Uruguai    </t>
  </si>
  <si>
    <t xml:space="preserve">401-2 </t>
  </si>
  <si>
    <t>Benefícios oferecidos a empregados em tempo integral que não são oferecidos a empregados temporários ou de período parcial</t>
  </si>
  <si>
    <t>A organização oferece benefícios aos colaboradores conforme as legislações e práticas de cada país onde atua, incluindo, de forma geral, assistência médica, seguros, licenças parentais e aposentadoria, frequentemente por meio de sistemas públicos ou obrigatórios. Além do cumprimento legal, a empresa pode complementar esses benefícios com iniciativas próprias, conforme o contexto local. A elegibilidade e a abrangência dos benefícios variam de acordo com o tipo de vínculo empregatício e a localidade, sendo aplicáveis principalmente a empregados de tempo integral, com diferenças para empregados de meio período e temporários. Essas variações incluem tanto a disponibilidade quanto o nível de cobertura dos benefícios, conforme permitido pela legislação e práticas de cada país.</t>
  </si>
  <si>
    <t>GRI 401-3: Licença maternidade/paternidade</t>
  </si>
  <si>
    <r>
      <rPr>
        <b/>
        <sz val="11"/>
        <rFont val="Montserrat"/>
      </rPr>
      <t xml:space="preserve">Taxa de retorno </t>
    </r>
    <r>
      <rPr>
        <sz val="11"/>
        <rFont val="Montserrat"/>
      </rPr>
      <t xml:space="preserve">após licença paternidade para </t>
    </r>
    <r>
      <rPr>
        <b/>
        <sz val="11"/>
        <rFont val="Montserrat"/>
      </rPr>
      <t xml:space="preserve">homens - Brasil </t>
    </r>
  </si>
  <si>
    <r>
      <rPr>
        <b/>
        <sz val="11"/>
        <rFont val="Montserrat"/>
      </rPr>
      <t>Taxa de retorno</t>
    </r>
    <r>
      <rPr>
        <sz val="11"/>
        <rFont val="Montserrat"/>
      </rPr>
      <t xml:space="preserve"> após licença paternidade para </t>
    </r>
    <r>
      <rPr>
        <b/>
        <sz val="11"/>
        <rFont val="Montserrat"/>
      </rPr>
      <t xml:space="preserve">mulheres - Brasil </t>
    </r>
  </si>
  <si>
    <r>
      <rPr>
        <b/>
        <sz val="11"/>
        <rFont val="Montserrat"/>
      </rPr>
      <t>Taxa de retenção</t>
    </r>
    <r>
      <rPr>
        <sz val="11"/>
        <rFont val="Montserrat"/>
      </rPr>
      <t xml:space="preserve"> 12 meses após o retorno de licença paternidade para </t>
    </r>
    <r>
      <rPr>
        <b/>
        <sz val="11"/>
        <rFont val="Montserrat"/>
      </rPr>
      <t xml:space="preserve">homens - Brasil </t>
    </r>
  </si>
  <si>
    <t>Em função da padronização dos dados e da mudança na metodologia de cálculo da taxa de retenção, não foi possível reportar o indicador referente ao ano de 2023. A nova metodologia passa a ser aplicada a partir de 2024.</t>
  </si>
  <si>
    <r>
      <rPr>
        <b/>
        <sz val="11"/>
        <rFont val="Montserrat"/>
      </rPr>
      <t>Taxa de retenção</t>
    </r>
    <r>
      <rPr>
        <sz val="11"/>
        <rFont val="Montserrat"/>
      </rPr>
      <t xml:space="preserve"> 12 meses após o retorno de licença paternidade para </t>
    </r>
    <r>
      <rPr>
        <b/>
        <sz val="11"/>
        <rFont val="Montserrat"/>
      </rPr>
      <t xml:space="preserve">mulheres - Brasil </t>
    </r>
  </si>
  <si>
    <r>
      <rPr>
        <b/>
        <sz val="11"/>
        <rFont val="Montserrat"/>
      </rPr>
      <t>Taxa de retorno</t>
    </r>
    <r>
      <rPr>
        <sz val="11"/>
        <rFont val="Montserrat"/>
      </rPr>
      <t xml:space="preserve"> após licença paternidade para </t>
    </r>
    <r>
      <rPr>
        <b/>
        <sz val="11"/>
        <rFont val="Montserrat"/>
      </rPr>
      <t xml:space="preserve">homens - LATAM </t>
    </r>
  </si>
  <si>
    <r>
      <rPr>
        <b/>
        <sz val="11"/>
        <rFont val="Montserrat"/>
      </rPr>
      <t>Taxa de retorno</t>
    </r>
    <r>
      <rPr>
        <sz val="11"/>
        <rFont val="Montserrat"/>
      </rPr>
      <t xml:space="preserve"> após licença paternidade para </t>
    </r>
    <r>
      <rPr>
        <b/>
        <sz val="11"/>
        <rFont val="Montserrat"/>
      </rPr>
      <t xml:space="preserve">mulheres - LATAM </t>
    </r>
  </si>
  <si>
    <r>
      <rPr>
        <b/>
        <sz val="11"/>
        <rFont val="Montserrat"/>
      </rPr>
      <t>Taxa de retenção</t>
    </r>
    <r>
      <rPr>
        <sz val="11"/>
        <rFont val="Montserrat"/>
      </rPr>
      <t xml:space="preserve"> 12 meses após o retorno de licença paternidade para </t>
    </r>
    <r>
      <rPr>
        <b/>
        <sz val="11"/>
        <rFont val="Montserrat"/>
      </rPr>
      <t>homens - LATAM</t>
    </r>
  </si>
  <si>
    <r>
      <rPr>
        <b/>
        <sz val="11"/>
        <rFont val="Montserrat"/>
      </rPr>
      <t>Taxa de retenção</t>
    </r>
    <r>
      <rPr>
        <sz val="11"/>
        <rFont val="Montserrat"/>
      </rPr>
      <t xml:space="preserve"> 12 meses após o retorno de licença paternidade para </t>
    </r>
    <r>
      <rPr>
        <b/>
        <sz val="11"/>
        <rFont val="Montserrat"/>
      </rPr>
      <t>mulheres - LATAM</t>
    </r>
  </si>
  <si>
    <r>
      <rPr>
        <b/>
        <u/>
        <sz val="11"/>
        <color rgb="FF000000"/>
        <rFont val="Aptos Narrow"/>
        <family val="2"/>
        <scheme val="minor"/>
      </rPr>
      <t>Informações adicionais</t>
    </r>
    <r>
      <rPr>
        <b/>
        <sz val="11"/>
        <color rgb="FF000000"/>
        <rFont val="Aptos Narrow"/>
        <family val="2"/>
        <scheme val="minor"/>
      </rPr>
      <t xml:space="preserve">: </t>
    </r>
    <r>
      <rPr>
        <sz val="11"/>
        <color rgb="FF000000"/>
        <rFont val="Aptos Narrow"/>
        <family val="2"/>
        <scheme val="minor"/>
      </rPr>
      <t xml:space="preserve">As informações referentes às operações da Austrália não estão integralmente disponíveis para o ciclo de reporte de 2025, pois a região ainda está estruturando os processos de coleta e consolidação dos dados necessários para o atendimento completo ao disclosure. </t>
    </r>
  </si>
  <si>
    <t>Capacitação e Educação</t>
  </si>
  <si>
    <t>GRI 404-1 Média de horas de capacitação por ano, por empregado</t>
  </si>
  <si>
    <t xml:space="preserve">Média de horas de capacitação por colaborador </t>
  </si>
  <si>
    <t>Os valores reportados para a região Latam em 2024 foram ajustados neste ciclo de reporte em decorrência de revisão da metodologia de cálculo do indicador (GRI 2-4).
Além disso, em 2025, a Companhia realizou a migração do sistema de treinamentos online, o que ocasionou falhas na consolidação e recuperação de parte dos dados históricos de capacitação. Em razão disso, os valores apresentados neste ciclo ficaram significativamente menores em comparação aos períodos anteriores e a variação ano a ano não foi calculada.
Para os próximos ciclos, com a padronização e estabilização do novo sistema, espera-se maior confiabilidade e consolidação das informações reportadas.</t>
  </si>
  <si>
    <r>
      <t xml:space="preserve">Média de horas de capacitação (homens) - </t>
    </r>
    <r>
      <rPr>
        <b/>
        <sz val="11"/>
        <rFont val="Montserrat"/>
      </rPr>
      <t>Brasil</t>
    </r>
  </si>
  <si>
    <r>
      <t xml:space="preserve">Média de horas de capacitação (mulheres) - </t>
    </r>
    <r>
      <rPr>
        <b/>
        <sz val="11"/>
        <rFont val="Montserrat"/>
      </rPr>
      <t>Brasil</t>
    </r>
  </si>
  <si>
    <r>
      <t xml:space="preserve">Média de horas de capacitação (homens) - </t>
    </r>
    <r>
      <rPr>
        <b/>
        <sz val="11"/>
        <rFont val="Montserrat"/>
      </rPr>
      <t>LATAM</t>
    </r>
  </si>
  <si>
    <r>
      <t xml:space="preserve">Média de horas de capacitação (mulheres) - </t>
    </r>
    <r>
      <rPr>
        <b/>
        <sz val="11"/>
        <rFont val="Montserrat"/>
      </rPr>
      <t>LATAM</t>
    </r>
  </si>
  <si>
    <r>
      <t xml:space="preserve">Média de horas de capacitação (homens) - </t>
    </r>
    <r>
      <rPr>
        <b/>
        <sz val="11"/>
        <rFont val="Montserrat"/>
      </rPr>
      <t>Austrália</t>
    </r>
  </si>
  <si>
    <r>
      <t xml:space="preserve">Média de horas de capacitação (mulheres) - </t>
    </r>
    <r>
      <rPr>
        <b/>
        <sz val="11"/>
        <rFont val="Montserrat"/>
      </rPr>
      <t>Austrália</t>
    </r>
  </si>
  <si>
    <r>
      <t xml:space="preserve">Média de horas de capacitação (homens) - </t>
    </r>
    <r>
      <rPr>
        <b/>
        <sz val="11"/>
        <rFont val="Montserrat"/>
      </rPr>
      <t>Escritórios Internacionais</t>
    </r>
  </si>
  <si>
    <r>
      <t xml:space="preserve">Média de horas de capacitação (mulheres) - </t>
    </r>
    <r>
      <rPr>
        <b/>
        <sz val="11"/>
        <rFont val="Montserrat"/>
      </rPr>
      <t>Escritórios Internacionais</t>
    </r>
  </si>
  <si>
    <t xml:space="preserve">GRI 404-2 </t>
  </si>
  <si>
    <t>Programas para o aperfeiçoamento de competências dos empregados e de assistência para transição de carreir</t>
  </si>
  <si>
    <t>A Minerva Foods promove iniciativas globais de desenvolvimento profissional e capacitação contínua voltadas ao fortalecimento das competências técnicas, comportamentais e de liderança de seus colaboradores. Entre os principais programas estão o DNA da Liderança, direcionado a todos os níveis de liderança da companhia, e o Minerva CO, ecossistema global de aprendizagem que reúne cursos, trilhas de desenvolvimento e conteúdos estratégicos para apoiar a evolução profissional e o alinhamento com a cultura organizacional.
A companhia também desenvolve academias especializadas voltadas a áreas estratégicas do negócio, como logística, business intelligence e originação, além de programas de idiomas, treinamentos on the job, progressão de carreira, capacitações certificadas e apoio financeiro para desenvolvimento profissional. Essas iniciativas buscam fortalecer a performance das equipes, incentivar a aprendizagem contínua e apoiar o crescimento sustentável dos negócios em todos os países onde a companhia atua.</t>
  </si>
  <si>
    <t xml:space="preserve">404-3 Percentual de empregados que recebem avaliação regular de desempenho </t>
  </si>
  <si>
    <t>Percentual de colaboradores que receberam avaliação de desempenho</t>
  </si>
  <si>
    <t>Percentual de colaboradores homens que receberam avaliação de desempenho</t>
  </si>
  <si>
    <t>Percentual de colaboradores mulheres que receberam avaliação de desempenho</t>
  </si>
  <si>
    <t>Percentual de diretores que receberam avaliação de desempenho</t>
  </si>
  <si>
    <t>Percentual de gerentes que receberam avaliação de desempenho</t>
  </si>
  <si>
    <t>Percentual de coordenadores que receberam avaliação de desempenho</t>
  </si>
  <si>
    <t>Percentual de supervisores que receberam avaliação de desempenho</t>
  </si>
  <si>
    <t>Percentual de colaboradores administrativos que receberam avaliação de desempenho</t>
  </si>
  <si>
    <t xml:space="preserve">Percentual de colaboradores operacionais que receberam avaliação de desempenho* </t>
  </si>
  <si>
    <t>*Para os cargos operacionais, algumas origens realizam a avaliação "posto a posto", porém ainda esta em desenvolvimento o sistema de avaliação para essa categoria funcional e por isso não foram considerados no reporte.</t>
  </si>
  <si>
    <t>Percentual de colaboradores estagiários que receberam avaliação de desempenho</t>
  </si>
  <si>
    <t>Percentual de colaboradores trainees que receberam avaliação de desempenho</t>
  </si>
  <si>
    <t>Percentual de colaboradores aprendizes que receberam avaliação de desempenho</t>
  </si>
  <si>
    <t>0,8 pp</t>
  </si>
  <si>
    <t xml:space="preserve">Diversidade e Igualdade de Oportunidade /
GRI 13: Setores de Agropecuária, Aquicultura e Pesca </t>
  </si>
  <si>
    <t>405-1 Diversidade em órgãos de governança e empregados /
13.15.2</t>
  </si>
  <si>
    <t>Diversidade nos órgãos de governança - por gênero e faixa etária</t>
  </si>
  <si>
    <t xml:space="preserve">Homens </t>
  </si>
  <si>
    <t>São considerados órgãos de governança da companhia o Conselho de Administração, o Conselho Fiscal, os Comitês de Assessoramento e a Diretoria Estatutária.</t>
  </si>
  <si>
    <t>Mulheres</t>
  </si>
  <si>
    <t xml:space="preserve">Abaixo de 30 anos </t>
  </si>
  <si>
    <t xml:space="preserve">Entre 30 e 50 anos </t>
  </si>
  <si>
    <t xml:space="preserve">Acima de 50 anos </t>
  </si>
  <si>
    <t>Diversidade demais colaboradores - por gênero e faixa etária</t>
  </si>
  <si>
    <t>Homens</t>
  </si>
  <si>
    <t>Abaixo de 30 anos</t>
  </si>
  <si>
    <t>Entre 30 e 50 anos</t>
  </si>
  <si>
    <t>Acima de 50 anos</t>
  </si>
  <si>
    <t>Percentual de colaboradores por categoria funcional</t>
  </si>
  <si>
    <t>Diretoria</t>
  </si>
  <si>
    <t>Em 2023 e 2024, os dados foram coletados apenas em percentual de colaboradores por categorias funcionais, o que não permitia a consolidação das operações da América Latina (Argentina, Colômbia, Paraguai e Uruguai) e Austrália. Dessa forma, as informações estavam disponíveis somente em nível individual por país.
A partir de 2025, a Companhia passou a adotar uma abordagem consolidada de reporte, com desdobramentos por regiões (Brasil, América Latina, Austrália), visando maior padronização, comparabilidade e alinhamento às melhores práticas.
Em razão dessa mudança metodológica, os dados dos ciclos anteriores não são diretamente comparáveis com os de 2025 e, portanto, não foram incluídos. A partir do próximo ciclo, será possível dar continuidade às análises comparativas de forma consistente.
Adicionalmente, para a Austrália, a coleta estruturada desses dados teve início apenas no ciclo de 2025.</t>
  </si>
  <si>
    <t>Gerência</t>
  </si>
  <si>
    <t>Coordenação</t>
  </si>
  <si>
    <t xml:space="preserve">Supervisão </t>
  </si>
  <si>
    <t xml:space="preserve">Administrativo </t>
  </si>
  <si>
    <t xml:space="preserve">Operacional </t>
  </si>
  <si>
    <t xml:space="preserve">Estagiários </t>
  </si>
  <si>
    <t>Trainees</t>
  </si>
  <si>
    <t>Aprendizes</t>
  </si>
  <si>
    <t>Percentual de colaboradores por grupo vulnerável e categoria funcional- pessoas negras</t>
  </si>
  <si>
    <t>Atualmente, apenas o sistema de Gestão de Pessoas do Brasil possui controle estruturado da quantidade de colaboradores por categorias de diversidade, como pessoas negras. Para as demais operações, ainda não é possível consolidar esse nível de detalhamento, em função de limitações nos sistemas locais e na padronização das bases de dados.
A Companhia encontra-se em processo de implementação de um sistema global unificado de Gestão de Pessoas, com o objetivo de padronizar a coleta, o tratamento e a consolidação dessas informações, viabilizando, nos próximos ciclos, a divulgação de dados comparáveis e mais abrangentes em nível global.</t>
  </si>
  <si>
    <t>Percentual de colaboradores por grupo vulnerável e categoria funcional- PCDs</t>
  </si>
  <si>
    <t>Atualmente, apenas o sistema de Gestão de Pessoas do Brasil possui controle estruturado da quantidade de colaboradores por categorias de diversidade, como pessoas com deficiência (PcD). Para as demais operações, ainda não é possível consolidar esse nível de detalhamento, em função de limitações nos sistemas locais e na padronização das bases de dados.
A Companhia encontra-se em processo de implementação de um sistema global unificado de Gestão de Pessoas, com o objetivo de padronizar a coleta, o tratamento e a consolidação dessas informações, viabilizando, nos próximos ciclos, a divulgação de dados comparáveis e mais abrangentes em nível global.</t>
  </si>
  <si>
    <t>Percentual de colaboradores por grupo vulnerável e categoria funcional- 50+</t>
  </si>
  <si>
    <t>Percentual de colaboradores por grupo vulnerável e categoria funcional- Indígenas</t>
  </si>
  <si>
    <t>Os dados sobre povos indígenas passaram a ser coletados a partir de 2025. 
A Companhia encontra-se em processo de implementação de um sistema global unificado de Gestão de Pessoas, com o objetivo de padronizar a coleta, o tratamento e a consolidação dessas informações, viabilizando, nos próximos ciclos, a divulgação de dados comparáveis e mais abrangentes em nível global.</t>
  </si>
  <si>
    <t>405-2 Proporção entre o salário-base recebido pelas mulheres e pelos homens /
13.15.3</t>
  </si>
  <si>
    <t xml:space="preserve">Diretoria </t>
  </si>
  <si>
    <t xml:space="preserve">Gerência </t>
  </si>
  <si>
    <t>Não houve a abertura de uma nova edição do programa, que será retomado nos próximos anos. Por esse motivo, os valores referentes a essa categoria funcional aparecem zerados neste período.</t>
  </si>
  <si>
    <t>405-2 Proporção entre a remuneração recebidoa pelas mulheres e pelos homens 
/ 13.15.3</t>
  </si>
  <si>
    <r>
      <rPr>
        <b/>
        <u/>
        <sz val="10"/>
        <color rgb="FF000000"/>
        <rFont val="Montserrat"/>
      </rPr>
      <t>Informações adicionais</t>
    </r>
    <r>
      <rPr>
        <sz val="10"/>
        <color rgb="FF000000"/>
        <rFont val="Montserrat"/>
      </rPr>
      <t>:  As informações referentes às operações da Austrália e dos Escritórios Internacionais não estão integralmente disponíveis para o ciclo de reporte de 2025, pois essas localidades estão estruturando os processos de coleta e consolidação dos dados necessários para o atendimento completo ao disclosure GRI 405-2.</t>
    </r>
  </si>
  <si>
    <t>Energia</t>
  </si>
  <si>
    <t>GRI 103-1</t>
  </si>
  <si>
    <t>Políticas e compromissos relacionados a energia</t>
  </si>
  <si>
    <t>A Minerva Foods mantém, em 2025, uma estratégia energética alinhada ao seu Compromisso com a Sustentabilidade e à agenda ESG, com foco na redução das emissões de gases de efeito estufa, eficiência operacional e ampliação do uso de fontes renováveis de energia. Desde 2020, 100% da energia elétrica consumida globalmente é proveniente de fontes renováveis, com investimentos em autoprodução, geração solar e iniciativas de eficiência energética em diferentes países. A estratégia busca dissociar o crescimento produtivo do aumento do consumo energético por meio da modernização industrial, controle de consumo, reaproveitamento de recursos e uso de fontes alternativas de energia, contribuindo para a redução da intensidade energética e das emissões de GEE.
Os impactos dessa gestão energética abrangem dimensões econômicas, ambientais e sociais. Entre os impactos econômicos, destacam-se a redução de custos operacionais, maior previsibilidade frente à volatilidade dos preços da energia, aumento da competitividade e estímulo à cadeia de energias renováveis e geração de empregos locais. Ambientalmente, as iniciativas contribuem para a mitigação das mudanças climáticas, redução das emissões de Escopo 1 e 2, diminuição da pressão sobre recursos naturais e redução de poluentes atmosféricos. Socialmente, as ações promovem conscientização e engajamento dos colaboradores, desenvolvimento local em regiões onde há projetos de energia renovável e melhorias nas condições operacionais e de trabalho.</t>
  </si>
  <si>
    <t>GRI 103-2 Consumo de energia e autogeração dentro da organização / SASB FB-MP-130a.1</t>
  </si>
  <si>
    <t>Consumo Total de Energia Renovável</t>
  </si>
  <si>
    <t>(Energia Elétrica + Combustíveis Renováveis - GJ)</t>
  </si>
  <si>
    <t>O aumento do consumo de energia elétrica em 2025 decorre principalmente da incorporação das unidades adquiridas ao final de 2024, que passaram a compor integralmente o escopo operacional durante todo o ano de reporte. Com a ampliação significativa do número de unidades em operação, o consumo total de energia apresentou crescimento proporcional à expansão das atividades da Companhia.</t>
  </si>
  <si>
    <t>Consumo total de combustíveis, por tipo</t>
  </si>
  <si>
    <t xml:space="preserve">Consumo de combustíveis não renováveis (GJ) </t>
  </si>
  <si>
    <t xml:space="preserve">Consumo de combustíveis renováveis (GJ) </t>
  </si>
  <si>
    <t>Consumo total de combustíveis (GJ)</t>
  </si>
  <si>
    <t>Consumo total de energia elétrica, por país</t>
  </si>
  <si>
    <t>Consumo de energia elétrica - Argentina (GJ)</t>
  </si>
  <si>
    <t>Em 2025, a Minerva Foods iniciou a autoprodução de energia solar por meio do Parque Solar Irapuru II, no Brasil, responsável pela geração de 262.310,38 GJ, equivalente a aproximadamente 15,8% do consumo total de energia elétrica e solar da companhia, no país, no período.
Além disso, as unidades da Austrália também geraram 81.097,68 GJ por meio de painéis solares. Em conjunto, a geração própria de energia solar totalizou 343.408,06 GJ, representando aproximadamente 12,5% do consumo global total de energia da companhia, de 2.736.438,76 GJ, no período.
O aumento do consumo de energia elétrica em 2025 decorre principalmente da incorporação das unidades adquiridas ao final de 2024, que passaram a compor integralmente o escopo operacional durante todo o ano de reporte. Com a ampliação significativa do número de unidades em operação, o consumo total de energia apresentou crescimento proporcional à expansão das atividades da Companhia.</t>
  </si>
  <si>
    <t>Consumo de energia elétrica - Austrália (GJ)</t>
  </si>
  <si>
    <t>Consumo total de energia elétrica - Brasil (GJ)</t>
  </si>
  <si>
    <t>Consumo total de energia elétrica - Chile (GJ)</t>
  </si>
  <si>
    <t>Consumo de energia elétrica  -Colômbia (GJ)</t>
  </si>
  <si>
    <t>Consumo de energia elétrica - Paraguai (GJ)</t>
  </si>
  <si>
    <t>Consumo de energia elétrica - Uruguai (GJ)</t>
  </si>
  <si>
    <t>Consumo total de energia elétrica (GJ)</t>
  </si>
  <si>
    <t>Intensidade energética</t>
  </si>
  <si>
    <t xml:space="preserve">GRI 103-4 </t>
  </si>
  <si>
    <t>Global</t>
  </si>
  <si>
    <t xml:space="preserve">GRI 103-5 </t>
  </si>
  <si>
    <t>Redução do consumo de energia</t>
  </si>
  <si>
    <t>Em 2025, a Minerva Foods implementou iniciativas voltadas à redução do consumo de energia em suas operações da América do Sul, com foco em eficiência energética, otimização de processos industriais e modernização de infraestrutura. Entre as principais ações adotadas estiveram a substituição de equipamentos por tecnologias de maior eficiência, melhorias em sistemas de refrigeração industrial, projetos de recuperação de calor em caldeiras, manutenção preventiva de equipamentos de frio e controle operacional da capacidade frigorífica das plantas.
As iniciativas contribuíram para ganhos de eficiência energética em diferentes operações da Companhia. No Uruguai, foi registrada redução superior a 9% no consumo de energia por tonelada produzida em comparação a 2024. No Paraguai, houve diminuição de 5% no consumo energético associado à refrigeração industrial. Na Argentina, o monitoramento diário de indicadores operacionais permitiu identificar desvios e implementar ações corretivas voltadas à manutenção da eficiência energética.
A Companhia mantém o acompanhamento contínuo de indicadores de intensidade energética, buscando reduzir o consumo de energia e otimizar o desempenho operacional mesmo diante de variações de produção e integração de novas operações.</t>
  </si>
  <si>
    <t>Impactos Econômicos Indiretos</t>
  </si>
  <si>
    <t>GRI 203-1</t>
  </si>
  <si>
    <t>Investimentos em infraestrutura e apoio a serviços</t>
  </si>
  <si>
    <t xml:space="preserve">Os valores investidos incluem recursos financeiros diretos, aportes via leis de incentivo fiscal e doações de produtos, como proteínas destinadas a organizações sociais e iniciativas comunitárias. Além do apoio financeiro, a Companhia contribui para o fortalecimento das iniciativas por meio de capacitações e acompanhamento técnico das organizações apoiadas. Essas iniciativas são conduzidas principalmente por meio do programa Minerva Solidário, que estrutura e acompanha os projetos apoiados nos territórios onde a Companhia atua. 
Os projetos apoiados abrangem áreas como educação, cultura, esporte, geração de renda e segurança alimentar, com foco no fortalecimento institucional de organizações da sociedade civil, pequenos produtores rurais e comunidades locais. Os investimentos são direcionados prioritariamente para regiões próximas às operações da Companhia, contribuindo para ampliar oportunidades de desenvolvimento social e econômico nas comunidades </t>
  </si>
  <si>
    <t>GRI 203-2</t>
  </si>
  <si>
    <t>Impactos econômicos indiretos significativos</t>
  </si>
  <si>
    <t xml:space="preserve">A Companhia identifica impactos econômicos indiretos decorrentes de suas operações nas regiões onde atua. Entre os impactos positivos, destacam-se a geração de empregos nas comunidades locais, o desenvolvimento de fornecedores regionais e a dinamização das economias locais por meio da contratação de bens e serviços, incluindo atividades relacionadas a transporte, manutenção, insumos e logística. 
Entre os impactos econômicos indiretos negativos potenciais, destacam-se a possibilidade de dependência econômica de determinadas localidades em relação às operações industriais, o aumento da demanda sobre infraestrutura e serviços públicos locais e os efeitos que variações nos níveis de produção podem gerar sobre fornecedores, prestadores de serviços e economias regionais. </t>
  </si>
  <si>
    <t>Materiais</t>
  </si>
  <si>
    <t>Tipo de material</t>
  </si>
  <si>
    <t>Observação</t>
  </si>
  <si>
    <t>GRI 301-1 Materiais utilizados, discriminados por peso ou volume</t>
  </si>
  <si>
    <t>Materiais não renováveis (t)</t>
  </si>
  <si>
    <t>Materiais renováveis (t)</t>
  </si>
  <si>
    <t>Total de materiais utilizados (t)</t>
  </si>
  <si>
    <t>Resíduos</t>
  </si>
  <si>
    <t>GRI 306-1</t>
  </si>
  <si>
    <t>Geração de resíduos e impactos significativos relacionados a resíduos</t>
  </si>
  <si>
    <t>Os resíduos gerados pela Minerva Foods decorrem principalmente das atividades industriais de abate e processamento, incluindo resíduos orgânicos, resíduos sólidos recicláveis e não recicláveis, resíduos químicos e efluentes líquidos provenientes dos processos produtivos, administrativos e de manutenção. Os principais impactos associados à geração de resíduos estão relacionados ao manejo adequado de resíduos orgânicos, produtos químicos e efluentes, visando prevenir impactos ao meio ambiente e à saúde pública, como contaminação do solo, da água e riscos sanitários. Para mitigar esses impactos, a companhia adota práticas de segregação, armazenamento, reaproveitamento e destinação ambientalmente adequada dos resíduos, além do monitoramento de efluentes e da contratação de empresas licenciadas pelos órgãos ambientais competentes, garantindo conformidade legal e ambiental em suas operações globais.</t>
  </si>
  <si>
    <t>GRI 306-2</t>
  </si>
  <si>
    <t>Gestão de impactos significativos relacionados a resíduos</t>
  </si>
  <si>
    <t>A Minerva Foods adota práticas de gestão de resíduos voltadas à segregação, armazenamento, rastreamento e destinação ambientalmente adequada dos resíduos gerados em suas operações industriais e administrativas. A responsabilidade pela gestão é compartilhada entre as áreas geradoras e os times de Meio Ambiente das unidades, que realizam o controle das movimentações e monitoram indicadores e planos de ação relacionados ao tema. Os resíduos são segregados conforme sua classificação e armazenados em áreas apropriadas até a coleta e destinação final por empresas terceirizadas licenciadas pelos órgãos ambientais competentes. Como parte do processo de gestão, a companhia exige documentação legal e comprovação periódica das licenças e conformidade ambiental dos prestadores de serviço. Além disso, a organização utiliza sistemas internos e plataformas governamentais para controle das informações relacionadas aos resíduos, incluindo tipo, quantidade, transporte e tecnologia de tratamento utilizada. No Brasil, a Minerva Foods também mantém iniciativas voltadas à economia circular, como a compensação de embalagens por meio do selo “Eu Reciclo”, que em 2025 compensou o equivalente a 50% do volume de embalagens colocadas no mercado nacional.</t>
  </si>
  <si>
    <t>Resíduos gerados</t>
  </si>
  <si>
    <t>GRI 306-3</t>
  </si>
  <si>
    <t>Geração de resíduos (t)</t>
  </si>
  <si>
    <t xml:space="preserve">O aumento da geração de resíduos em 2025 decorre principalmente da incorporação das unidades adquiridas ao final de 2024, que passaram a compor integralmente o escopo operacional durante todo o ano de reporte. </t>
  </si>
  <si>
    <t>Resíduos perigosos (t)</t>
  </si>
  <si>
    <t>Resíduos não perigosos (t)</t>
  </si>
  <si>
    <t>Resíduos não destinados para disposição final</t>
  </si>
  <si>
    <t>GRI 306-4</t>
  </si>
  <si>
    <t xml:space="preserve">Resíduos não destinados para disposição final (t) </t>
  </si>
  <si>
    <t>Resíduos não destinados para disposição final - Perigosos (t)</t>
  </si>
  <si>
    <t>Resíduos não destinados para disposição final - Não Perigosos (t)</t>
  </si>
  <si>
    <t>Total de resíduos destinados à reciclagem (t)</t>
  </si>
  <si>
    <t>Total de resíduos destinados à compostagem (t)</t>
  </si>
  <si>
    <t>Resíduos destinados para disposição final</t>
  </si>
  <si>
    <t>GRI 306-5</t>
  </si>
  <si>
    <t>Resíduos destinados para disposição final (t)</t>
  </si>
  <si>
    <t>Em relação aos resíduos não perigosos, a Companhia não destinou materiais para incineração com recuperação de energia. Foram encaminhadas 11,72 toneladas para incineração sem recuperação de energia e 3.951,13 toneladas para outras operações de disposição. Quanto aos resíduos perigosos, em 2025, a empresa não registrou destinação para outras formas de recuperação. No período, 0,12 toneladas foram destinadas à incineração com recuperação de energia e 58,2 toneladas à incineração sem recuperação de energia.</t>
  </si>
  <si>
    <t>Resíduos destinados para disposição final - Perigosos (t)</t>
  </si>
  <si>
    <t>Resíduos destinados para disposição final - Não Perigosos (t)</t>
  </si>
  <si>
    <t>Resíduos destinados à aterro (t) - Perigosos</t>
  </si>
  <si>
    <t>Resíduos destinados à aterro (t) - Não Perigosos</t>
  </si>
  <si>
    <t xml:space="preserve">Comunidades locais </t>
  </si>
  <si>
    <t>GRI 413-1</t>
  </si>
  <si>
    <t>Operações com engajamento, avaliações de impacto e programas de desenvolvimento voltados à comunidade local</t>
  </si>
  <si>
    <t xml:space="preserve">A Minerva Foods, mantém, em 2025, uma abordagem estruturada para a gestão de impactos sociais e ambientais e o engajamento com comunidades nas regiões onde atua. Suas operações incorporam processos de identificação, avaliação e monitoramento de impactos, incluindo avaliações ambientais e práticas contínuas de controle e melhoria. 
O relacionamento com partes interessadas é orientado por diretrizes corporativas e referências como a AA1000SES, promovendo diálogo contínuo, transparência e consideração dos contextos locais, com foco em inclusão e equidade.  A companhia também desenvolve iniciativas de investimento social voltadas a temas como educação, segurança alimentar, geração de renda e inclusão, por meio de projetos, campanhas e doações que beneficiam comunidades e colaboradores. Paralelamente, avança na estruturação de sua governança de investimento social, fortalecendo a gestão e a consistência das ações. 
Dessa forma, a Minerva demonstra que suas operações incorporam práticas de engajamento comunitário, avaliações de impacto e programas de desenvolvimento local, ainda que com diferentes níveis de maturidade entre as regiões. </t>
  </si>
  <si>
    <t>GRI 413-2</t>
  </si>
  <si>
    <t>Operações com impactos negativos significativos – reais e potenciais – nas comunidades locais</t>
  </si>
  <si>
    <t xml:space="preserve">Em 2025, a Minerva Foods avaliou os impactos negativos reais e potenciais de suas operações nas comunidades locais em todas as regiões onde atua. Foram identificados impactos reais e/ou potenciais em parte das unidades, enquanto outras não registraram ocorrências relevantes no período, mantendo riscos monitorados preventivamente. 
Os impactos mais recorrentes estão relacionados a odores, ruídos e aumento do tráfego de veículos no entorno, além de aspectos ambientais como uso de recursos naturais (água e energia), geração de resíduos e efluentes, emissões atmosféricas e riscos de contaminação. Também são considerados impactos potenciais de natureza socioeconômica, como a dependência das comunidades em relação às operações e possíveis efeitos em caso de interrupção das atividades. 
Em operações mais próximas às comunidades, especialmente em áreas rurais, esses impactos podem se manifestar de forma mais direta. Nas demais, permanecem predominantemente potenciais e sob monitoramento. 
Para sua gestão, 100% das operações contam com sistemas e práticas de gestão ambiental, incluindo controles operacionais, monitoramento contínuo, conformidade legal e ações de mitigação. A companhia também adota mecanismos de diálogo com partes interessadas para identificação e tratamento desses impactos. 
Dessa forma, a Minerva Foods reconhece e gerencia de forma estruturada os impactos negativos reais e potenciais associados às suas operações, buscando preveni-los, mitigá-los e reduzi-los. </t>
  </si>
  <si>
    <t>Indicadores</t>
  </si>
  <si>
    <r>
      <t>Desempenho (2025)</t>
    </r>
    <r>
      <rPr>
        <sz val="11"/>
        <rFont val="Montserrat"/>
      </rPr>
      <t> </t>
    </r>
  </si>
  <si>
    <t>Indicadores </t>
  </si>
  <si>
    <t>Desempenho (Janeiro 2026) </t>
  </si>
  <si>
    <r>
      <t>Percentual de cabeças de gado abatidas Rastreados e Monitorados até os Fornecedores Diretos</t>
    </r>
    <r>
      <rPr>
        <vertAlign val="superscript"/>
        <sz val="11"/>
        <rFont val="Montserrat"/>
      </rPr>
      <t>3</t>
    </r>
    <r>
      <rPr>
        <sz val="11"/>
        <rFont val="Montserrat"/>
      </rPr>
      <t> </t>
    </r>
  </si>
  <si>
    <r>
      <t>100%</t>
    </r>
    <r>
      <rPr>
        <vertAlign val="superscript"/>
        <sz val="11"/>
        <rFont val="Montserrat"/>
      </rPr>
      <t>4</t>
    </r>
    <r>
      <rPr>
        <sz val="11"/>
        <rFont val="Montserrat"/>
      </rPr>
      <t> </t>
    </r>
  </si>
  <si>
    <r>
      <t>Percentual de cabeças de gado abatidas Rastreados e Monitorados até os Fornecedores Diretos</t>
    </r>
    <r>
      <rPr>
        <vertAlign val="superscript"/>
        <sz val="11"/>
        <rFont val="Montserrat"/>
      </rPr>
      <t>12</t>
    </r>
    <r>
      <rPr>
        <sz val="11"/>
        <rFont val="Montserrat"/>
      </rPr>
      <t> </t>
    </r>
  </si>
  <si>
    <r>
      <t>100%</t>
    </r>
    <r>
      <rPr>
        <vertAlign val="superscript"/>
        <sz val="11"/>
        <rFont val="Montserrat"/>
      </rPr>
      <t>13</t>
    </r>
    <r>
      <rPr>
        <sz val="11"/>
        <rFont val="Montserrat"/>
      </rPr>
      <t> </t>
    </r>
  </si>
  <si>
    <r>
      <t>Percentual de cabeças de gado abatidas Rastreados e Monitorados até os Fornecedores Indiretos</t>
    </r>
    <r>
      <rPr>
        <vertAlign val="superscript"/>
        <sz val="11"/>
        <rFont val="Montserrat"/>
      </rPr>
      <t>5</t>
    </r>
    <r>
      <rPr>
        <sz val="11"/>
        <rFont val="Montserrat"/>
      </rPr>
      <t> </t>
    </r>
  </si>
  <si>
    <t>Mapeamento de Ciclo de Produção </t>
  </si>
  <si>
    <r>
      <t>60,03%</t>
    </r>
    <r>
      <rPr>
        <vertAlign val="superscript"/>
        <sz val="11"/>
        <rFont val="Montserrat"/>
      </rPr>
      <t>6</t>
    </r>
    <r>
      <rPr>
        <sz val="11"/>
        <rFont val="Montserrat"/>
      </rPr>
      <t> </t>
    </r>
  </si>
  <si>
    <t>90% </t>
  </si>
  <si>
    <r>
      <t>Percentual de cabeças de gado abatidas Rastreados e Monitorados até os Fornecedores Indiretos</t>
    </r>
    <r>
      <rPr>
        <vertAlign val="superscript"/>
        <sz val="11"/>
        <rFont val="Montserrat"/>
      </rPr>
      <t>14</t>
    </r>
    <r>
      <rPr>
        <sz val="11"/>
        <rFont val="Montserrat"/>
      </rPr>
      <t> </t>
    </r>
  </si>
  <si>
    <r>
      <t>58,54%</t>
    </r>
    <r>
      <rPr>
        <vertAlign val="superscript"/>
        <sz val="11"/>
        <rFont val="Montserrat"/>
      </rPr>
      <t>15</t>
    </r>
    <r>
      <rPr>
        <sz val="11"/>
        <rFont val="Montserrat"/>
      </rPr>
      <t> </t>
    </r>
  </si>
  <si>
    <t>100% </t>
  </si>
  <si>
    <t>Monitoramento de Fornecedores de Nível 1 (Tier 1) </t>
  </si>
  <si>
    <r>
      <t>27,45%</t>
    </r>
    <r>
      <rPr>
        <vertAlign val="superscript"/>
        <sz val="11"/>
        <rFont val="Montserrat"/>
      </rPr>
      <t>7</t>
    </r>
    <r>
      <rPr>
        <sz val="11"/>
        <rFont val="Montserrat"/>
      </rPr>
      <t> </t>
    </r>
  </si>
  <si>
    <r>
      <t>33,74%</t>
    </r>
    <r>
      <rPr>
        <vertAlign val="superscript"/>
        <sz val="11"/>
        <rFont val="Montserrat"/>
      </rPr>
      <t>16</t>
    </r>
    <r>
      <rPr>
        <sz val="11"/>
        <rFont val="Montserrat"/>
      </rPr>
      <t> </t>
    </r>
  </si>
  <si>
    <t>Protocolos de Rastreabilidade de Indiretos Minerva </t>
  </si>
  <si>
    <r>
      <t>2,52%</t>
    </r>
    <r>
      <rPr>
        <vertAlign val="superscript"/>
        <sz val="11"/>
        <rFont val="Montserrat"/>
      </rPr>
      <t>8</t>
    </r>
    <r>
      <rPr>
        <sz val="11"/>
        <rFont val="Montserrat"/>
      </rPr>
      <t> </t>
    </r>
  </si>
  <si>
    <r>
      <t>7,72%</t>
    </r>
    <r>
      <rPr>
        <vertAlign val="superscript"/>
        <sz val="11"/>
        <rFont val="Montserrat"/>
      </rPr>
      <t>17</t>
    </r>
    <r>
      <rPr>
        <sz val="11"/>
        <rFont val="Montserrat"/>
      </rPr>
      <t> </t>
    </r>
  </si>
  <si>
    <t>Percentual de cabeças de gado abatidas em cumprimento integral com o compromisso, cobrindo Fornecedores Diretos e Indiretos </t>
  </si>
  <si>
    <r>
      <t>60,03%</t>
    </r>
    <r>
      <rPr>
        <vertAlign val="superscript"/>
        <sz val="11"/>
        <rFont val="Montserrat"/>
      </rPr>
      <t>9</t>
    </r>
    <r>
      <rPr>
        <sz val="11"/>
        <rFont val="Montserrat"/>
      </rPr>
      <t> </t>
    </r>
  </si>
  <si>
    <r>
      <t>58,54%</t>
    </r>
    <r>
      <rPr>
        <vertAlign val="superscript"/>
        <sz val="11"/>
        <rFont val="Montserrat"/>
      </rPr>
      <t>18</t>
    </r>
    <r>
      <rPr>
        <sz val="11"/>
        <rFont val="Montserrat"/>
      </rPr>
      <t> </t>
    </r>
  </si>
  <si>
    <r>
      <t>27,45%</t>
    </r>
    <r>
      <rPr>
        <vertAlign val="superscript"/>
        <sz val="11"/>
        <rFont val="Montserrat"/>
      </rPr>
      <t>10</t>
    </r>
    <r>
      <rPr>
        <sz val="11"/>
        <rFont val="Montserrat"/>
      </rPr>
      <t> </t>
    </r>
  </si>
  <si>
    <r>
      <t>33,74%</t>
    </r>
    <r>
      <rPr>
        <vertAlign val="superscript"/>
        <sz val="11"/>
        <rFont val="Montserrat"/>
      </rPr>
      <t>19</t>
    </r>
    <r>
      <rPr>
        <sz val="11"/>
        <rFont val="Montserrat"/>
      </rPr>
      <t> </t>
    </r>
  </si>
  <si>
    <r>
      <t>2,52</t>
    </r>
    <r>
      <rPr>
        <vertAlign val="superscript"/>
        <sz val="11"/>
        <rFont val="Montserrat"/>
      </rPr>
      <t>11</t>
    </r>
    <r>
      <rPr>
        <sz val="11"/>
        <rFont val="Montserrat"/>
      </rPr>
      <t> </t>
    </r>
  </si>
  <si>
    <r>
      <t>7,72%</t>
    </r>
    <r>
      <rPr>
        <vertAlign val="superscript"/>
        <sz val="11"/>
        <rFont val="Montserrat"/>
      </rPr>
      <t>20</t>
    </r>
    <r>
      <rPr>
        <sz val="11"/>
        <rFont val="Montserrat"/>
      </rPr>
      <t> </t>
    </r>
  </si>
  <si>
    <t>¹ Disponível em: https://minervafoods.com/wp-content/uploads/2023/08/POL.GLB-M017-Politica-de-Sustentabilidade-CNC.pdf</t>
  </si>
  <si>
    <t>¹² O Normativo SARB 026/2023 define Fornecedores Diretos como “produtores que fornecem gado bovino diretamente ao matadouro ou frigorífico de abate bovino”.</t>
  </si>
  <si>
    <t>² Disponível em: https://minervafoods.com/wp-content/uploads/2024/03/compromisso-com-a-sustentabilidade-minerva-foods-2024.pdf</t>
  </si>
  <si>
    <t>¹³ O sistema de monitoramento geoespacial utilizado pela Minerva Foods passa por auditorias de terceira parte anualmente.</t>
  </si>
  <si>
    <t>³ O Normativo SARB 026/2023 define fornecedores diretos como “produtores que fornecem gado bovino diretamente ao matadouro ou frigorífico de abate bovino”.</t>
  </si>
  <si>
    <t>¹⁴ O Normativo SARB 026/2023 define Fornecedores Indiretos como “produtores que fornecem gado bovino para o Fornecedor Direto do matadouro ou frigorífico de abate bovino, ou seja, apenas o primeiro nível de fornecedor indireto”.</t>
  </si>
  <si>
    <t>⁴ O sistema de monitoramento geoespacial utilizado pela Minerva Foods passa por auditorias de terceira parte anualmente.</t>
  </si>
  <si>
    <t>¹⁵ Dado referente ao mapeamento dos ciclos de produção dos Fornecedores Diretos da Minerva Foods. Procedimento em processo de auditoria por terceira parte.</t>
  </si>
  <si>
    <t>⁵ O Normativo SARB 026/2023 define fornecedores indiretos como “produtores que fornecem gado bovino para o fornecedor direto do matadouro ou frigorífico de abate bovino, ou seja, apenas o primeiro nível de fornecedor indireto”.</t>
  </si>
  <si>
    <t>¹⁶ Dado referente ao Monitoramento de Fornecedores Indiretos de Nível 1 (Tier 1) realizado pela Minerva Foods. Procedimento em processo de auditoria por terceira parte.</t>
  </si>
  <si>
    <t>⁶ Dado referente ao mapeamento dos ciclos de produção adotado para os fornecedores diretos da Minerva Foods. Procedimento em processo de auditoria por terceira parte.</t>
  </si>
  <si>
    <t>¹⁷ Dado referente aos Protocolo de Rastreabilidade Individual, Ciclo Completo e Fornecedores Indiretos Nível 1 (Tier 1) adotados pela Minerva Foods. Procedimento em processo de auditoria por terceira parte</t>
  </si>
  <si>
    <t>⁷ Dado referente ao monitoramento de fornecedores indiretos de nível 1 (Tier 1) realizado pela Minerva Foods. Procedimento em processo de auditoria por terceira parte.</t>
  </si>
  <si>
    <t>¹⁸ Dado referente ao mapeamento dos ciclos de produção dos Fornecedores Diretos da Minerva Foods. Procedimento em processo de auditoria por terceira parte.</t>
  </si>
  <si>
    <t>⁸ Dado referente aos protocolos de rastreabilidade individual, ciclo completo e fornecedores indiretos nível 1 (Tier 1) adotados pela Minerva Foods. Procedimento em processo de auditoria por terceira parte.</t>
  </si>
  <si>
    <t>¹⁹ Dado referente ao monitoramento de fornecedores indiretos de nível 1 (Tier 1) realizado pela Minerva Foods. Procedimento em processo de auditoria por terceira parte.</t>
  </si>
  <si>
    <t>⁹ Dado referente ao mapeamento dos ciclos de produção adotado para os fornecedores diretos da Minerva Foods. Procedimento em processo de auditoria por terceira parte.</t>
  </si>
  <si>
    <t>²⁰ Dado referente aos protocolos de rastreabilidade individual, ciclo completo e fornecedores indiretos de nível 1 (Tier 1) adotados pela Minerva Foods. Procedimento em processo de auditoria por terceira parte.</t>
  </si>
  <si>
    <t>¹⁰ Dado referente ao monitoramento de fornecedores indiretos de nível 1 (Tier 1) realizado pela Minerva Foods. Procedimento em processo de auditoria por terceira parte.</t>
  </si>
  <si>
    <t>¹¹ Dado referente aos protocolos de rastreabilidade individual, ciclo completo e fornecedores indiretos nível 1 (Tier 1) adotados pela Minerva Foods. Procedimento em processo de auditoria por terceira parte.</t>
  </si>
  <si>
    <t>Códigos e Políticas</t>
  </si>
  <si>
    <t>Link</t>
  </si>
  <si>
    <t>Código de Conduta dos Parceiros de Negócios</t>
  </si>
  <si>
    <t>https://api.mziq.com/mzfilemanager/v2/d/7f2b381f-831b-4aed-b111-417a5585b53b/33ec993e-62b0-10e0-5d4a-30917f1f7583?origin=2</t>
  </si>
  <si>
    <t>Política de Prevenção à ocorrência de conflitos de interesses</t>
  </si>
  <si>
    <t>https://api.mziq.com/mzfilemanager/v2/d/7f2b381f-831b-4aed-b111-417a5585b53b/781f53db-a270-1da5-39ef-0bbb2af48f79?origin=2</t>
  </si>
  <si>
    <t>Política Anticorrupção</t>
  </si>
  <si>
    <t>chrome-extension://efaidnbmnnnibpcajpcglclefindmkaj/https://api.mziq.com/mzfilemanager/v2/d/7f2b381f-831b-4aed-b111-417a5585b53b/618485dd-f733-a4c3-7552-7778a2318b5f?origin=2</t>
  </si>
  <si>
    <t>Códido de Ética - Guia de Conduta</t>
  </si>
  <si>
    <t>https://minervafoods.com/codigodeetica</t>
  </si>
  <si>
    <t>Política de Gerenciamento de Riscos</t>
  </si>
  <si>
    <t>https://api.mziq.com/mzfilemanager/v2/d/7f2b381f-831b-4aed-b111-417a5585b53b/fc8028de-b79e-5d7a-a83c-202253ac96cd?origin=2</t>
  </si>
  <si>
    <t>Política de Divulgação</t>
  </si>
  <si>
    <t>https://api.mziq.com/mzfilemanager/v2/d/7f2b381f-831b-4aed-b111-417a5585b53b/816efbf2-843c-92ad-032c-6630bb2b972c?origin=2</t>
  </si>
  <si>
    <t>Política de Negociação</t>
  </si>
  <si>
    <t>https://api.mziq.com/mzfilemanager/v2/d/7f2b381f-831b-4aed-b111-417a5585b53b/714bc313-3031-8bca-7a08-d365f030bde7?origin=2</t>
  </si>
  <si>
    <t>Política de Destinação de Resultados</t>
  </si>
  <si>
    <t>https://api.mziq.com/mzfilemanager/v2/d/7f2b381f-831b-4aed-b111-417a5585b53b/f8b75031-2215-8931-7fc3-538464148589?origin=2</t>
  </si>
  <si>
    <t>Política de prevenção à lavagem de dinheiro e financiamento ao terrorismo</t>
  </si>
  <si>
    <t>https://api.mziq.com/mzfilemanager/v2/d/7f2b381f-831b-4aed-b111-417a5585b53b/bc4101bb-7dac-10c3-00a0-c915a02e6636?origin=1</t>
  </si>
  <si>
    <t>Política de Remuneração</t>
  </si>
  <si>
    <t>https://api.mziq.com/mzfilemanager/v2/d/7f2b381f-831b-4aed-b111-417a5585b53b/e95f3953-42d3-86d5-0b8c-584fd3b593c6?origin=1</t>
  </si>
  <si>
    <t>Polítca de Indicação</t>
  </si>
  <si>
    <t>https://api.mziq.com/mzfilemanager/v2/d/7f2b381f-831b-4aed-b111-417a5585b53b/67cd05db-d1c7-3821-b0ff-52106d9847d5?origin=2</t>
  </si>
  <si>
    <t>Política de Avaliação de Desempenho</t>
  </si>
  <si>
    <t>https://api.mziq.com/mzfilemanager/v2/d/7f2b381f-831b-4aed-b111-417a5585b53b/733e7ad4-1bcd-49e1-d069-08ebc39fba8f?origin=2</t>
  </si>
  <si>
    <t>Política de Transações com Partes Relacionadas</t>
  </si>
  <si>
    <t>https://api.mziq.com/mzfilemanager/v2/d/7f2b381f-831b-4aed-b111-417a5585b53b/833f72be-515b-b903-ee6d-5e0932fc9268?origin=2</t>
  </si>
  <si>
    <t>Declaração de uso</t>
  </si>
  <si>
    <t>Minerva relatou em conformidade com as Normas GRI para o período 1º de janeiro de 2025 até 31 de dezembro de 2025.</t>
  </si>
  <si>
    <t>GRI 1 usada</t>
  </si>
  <si>
    <t>GRI 1: Fundamentos 2021</t>
  </si>
  <si>
    <t>Norma(s) Setorial(ais) da GRI aplicável(eis)</t>
  </si>
  <si>
    <t>GRI 13: Setores de Agropecuária, Aquicultura e Pesca 2022</t>
  </si>
  <si>
    <t>OMISSÃO</t>
  </si>
  <si>
    <t>NORMA GRI</t>
  </si>
  <si>
    <t>CONTEÚDO</t>
  </si>
  <si>
    <t>LOCALIZAÇÃO</t>
  </si>
  <si>
    <t>REQUISITO(S) OMITIDO(S)</t>
  </si>
  <si>
    <t>MOTIVO</t>
  </si>
  <si>
    <t>EXPLICAÇÃO</t>
  </si>
  <si>
    <t>Nº DE REF. DA NORMA SETORIAL DA GRI</t>
  </si>
  <si>
    <t>ODS</t>
  </si>
  <si>
    <t>ASSEGURAÇÃO</t>
  </si>
  <si>
    <t>CONTEÚDOS GERAIS</t>
  </si>
  <si>
    <t>GRI 2: Conteúdos Gerais 2021</t>
  </si>
  <si>
    <t xml:space="preserve">2-1 Detalhes da organização </t>
  </si>
  <si>
    <t xml:space="preserve">Minerva S.A 
Sociedade Anônima (S.A.) de capital aberto, com registro na CVM. 
Sede corporativa: Av. Antônio Manço Bernardes, s/nº, Chácara Minerva, Barretos (SP) 
Países em que opera: Argentina, Austrália, Brasil, Chile, Colômbia, Paraguai e Uruguai. </t>
  </si>
  <si>
    <t>2-2  Entidades incluídas no relato de sustentabilidade da organização</t>
  </si>
  <si>
    <t xml:space="preserve">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</si>
  <si>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2-3  Período de relato, frequência e ponto de contato</t>
  </si>
  <si>
    <t xml:space="preserve">De 01/01/2025 a 31/12/2025, publicado anualmente. Minerva Dawn Farms Indústria e Comércio de Proteínas S.A. | Loin Consultoria e Participações Ltda | Transminerva Ltda | MyCarbon 3 Ltda. | Minerva Comercializadora de Energia Ltda. | Fortunceres S.A. | Pulsa S.A.| Frigomerc S.A. | Frigorífico Carrasco S.A. | Minerva Foods Chile SpA | Minerva Foods FZE | Minerva Foods DMCC | Fortuna (Shanghai) International Trading Co Ltd | Hainan Greenland Minerva Food Trading Co Ltd | Minerva Live Cattle Exports S.A. | Frigorifico Patagonia S.A. | Minerva Overseas Ltd. | Minerva Overseas II Ltd. | Minerva Luxembourg S.A. | Minerva Middle East S.A.L. Offshore | Minerva Meats USA INC | Minerva USA LLC | MF92 VENTURES LLC | Red Carnica S.A.S | Red Industrial Colombiana S.A.S. | Minerva Colombia S.A.S. | Minerva Australia Holdings Pty Ltd. | Minerva Foods Asia Pty Ltd. | Minerva Foods Australia Pty Ltd | Australian Lamb Company Pty Ltd | Minerva Europe Ltd. | Pul Argentina S.A. | Swift Argentina S.A. | Mercobeef S.A. | Beef Paraguay S.A. | Industria Paraguaya Frigorífica S.A. | Frigorífico Canelones S.A. | Athena Foods S.A. | Fortuna Foods Pte. Ltd. | ATHN Foods Holdings S.A | Breeders and Packers Uruguay S.A </t>
  </si>
  <si>
    <t>2-4 Reformulações de informações</t>
  </si>
  <si>
    <t>Houveram refomulações nos seguintes indicadores: SASB FB-MP-250a.1 - Taxa de  não conformidade; Indicador próprio - MF4 (Ovinos); GRI 404-1 Média de horas de capacitação por ano, por empregado.</t>
  </si>
  <si>
    <t>2-5 Verificação externa</t>
  </si>
  <si>
    <t>A verificação externa é conduzida por uma empresa independente com competência técnica para assegurar o relatório. Neste ciclo, a asseguração será realizada pela SGS, com escopo limitado, em conformidade com os referenciais GRI e SASB. As informações indicadas como “asseguradas” foram submetidas à verificação externa independente, conforme descrito.</t>
  </si>
  <si>
    <t>2-6 Atividades, cadeia de valor e outros relações de negócios</t>
  </si>
  <si>
    <t>https://minervafoods.com/indicadores-e-conteudo-esg/</t>
  </si>
  <si>
    <t>2-7 Empregados</t>
  </si>
  <si>
    <t>Desenvolvimento e Valorização'!C16</t>
  </si>
  <si>
    <t>Assegurado</t>
  </si>
  <si>
    <t>2-8 Trabalhadores que não são empregados</t>
  </si>
  <si>
    <t>Desenvolvimento e Valorização'!C31</t>
  </si>
  <si>
    <t>2-9 Estrutura de governança e sua composição</t>
  </si>
  <si>
    <t>A estrutura de governança da Minerva Foods é composta pelo Conselho de Administração, Conselho Fiscal, Diretoria Estatutária e pelos Comitês de Auditoria, Finanças, Riscos e Estratégia, e de Desenvolvimento Pessoal e Organizacional. O Conselho de Administração é o principal órgão de supervisão estratégica, responsável por definir diretrizes, políticas e monitorar a atuação da Diretoria Estatutária, sendo composto majoritariamente por membros não executivos, com presença mínima de conselheiros independentes. Não há acumulação dos cargos de Presidente do Conselho de Administração e Diretor Presidente. A Diretoria Estatutária responde pela gestão executiva e pela condução das operações diárias, implementando as diretrizes aprovadas pelo Conselho de Administração. O Conselho de Administração é assessorado por comitês que apoiam a supervisão de diversos temas. A composição dos órgãos de governança considera critérios como conflitos de interesse, diversidade de gênero, idade, formação acadêmica e experiências profissionais, buscando pluralidade e competências alinhadas aos impactos econômicos e sócioambientais da Companhia. Embora não haja representação direta de stakeholders no Conselho de Administração, seus interesses são considerados nos processos decisórios por meio das atribuições do Conselho e de seus comitês.</t>
  </si>
  <si>
    <t>2-10 Nomeação e seleção para o mais alto órgão de governança</t>
  </si>
  <si>
    <t>Os membros do Conselho de Administração da Companhia são eleitos em assembleia geral de acionistas por um mandato unificado de dois anos e estão sujeitos à reeleição.
Os acionistas da Companhia poderão indicar candidatos ao Conselho, na forma e nas hipóteses estabelecidas na legislação e regulamentação aplicáveis.
No mínimo 2 (dois) ou 20% (vinte por cento), o que for maior, dos Conselheiros deverão ser Conselheiros Independentes conforme definido no Regulamento do Novo Mercado, devendo a caracterização dos indicados ao Conselho de Administração como Conselheiros Independentes ser deliberada na Assembleia Geral que os eleger.</t>
  </si>
  <si>
    <t>2-11 Presidente do mais alto órgão de governança</t>
  </si>
  <si>
    <t>O Conselho de Administração da Minerva Foods é atualmente presidido por Norberto Lanzara Giangrande Jr., cujo mandato se estende até a Assembleia Geral Ordinária (AGO) de 2026. O executivo também integra a Diretoria Estatutária da Companhia, na função de Diretor Executivo. 
Com o objetivo de resguardar os interesses da Companhia, os membros do Conselho devem atuar com independência e imparcialidade, abstendo-se de participar de discussões e votações sobre matérias nas quais possuam interesses que possam caracterizar conflito com os interesses da Minerva Foods.</t>
  </si>
  <si>
    <t>2-12 Papel desempenhado pelo mais alto órgão de governança na supervisão da gestão dos impactos</t>
  </si>
  <si>
    <t>O Conselho de Administração da Minerva Foods é responsável pela definição da orientação estratégica dos negócios, aprovação e revisão do orçamento, plano de negócios, plano plurianual e políticas corporativas relacionadas a conduta, remuneração, indicação de administradores, gerenciamento de riscos e transações com partes relacionadas. O órgão supervisiona a atuação da Diretoria Estatutária, acompanha a implementação das políticas e diretrizes aprovadas e institui comitês de assessoramento para monitorar temas estratégicos, financeiros, de riscos e governança. Em suas decisões, considera os interesses e impactos sobre acionistas, empregados, fornecedores, consumidores, credores, comunidades e meio ambiente. O Conselho também avalia periodicamente a exposição da Companhia a riscos e a eficácia dos sistemas de gerenciamento de riscos, controles internos, integridade e compliance, além de revisar anualmente as políticas e o sistema de governança corporativa. A supervisão da implantação das políticas, processos e resultados ocorre por meio da análise de relatórios e reuniões ordinárias realizadas ao menos trimestralmente.</t>
  </si>
  <si>
    <t>2-13 Delegação de responsabilidade pela gestão de impactos</t>
  </si>
  <si>
    <t>Tanto a Diretoria quanto os Comitês, possuem atribuições e responsabilidades de gestão dos impactos, de acordo com o Regimento Interno de cada órgão. São eles: Comitê de Finanças, Riscos e Estratégia, Comitê de Desenvolvimento Pessoal e Organizacional, Comitê de Auditoria Estatutário. A Minerva Foods criou também, o Conselho Consultivo de Sustentabilidade e Inovação, órgão de assessoramento da Diretoria na definição das práticas de sustentabilidade, além de acompanhar e discutir seus resultados. Conta com membros da diretoria e possui também dois membros independentes com extensa experiência em sustentabilidade e agronegócio. 
A periodicidade de reporte da Diretoria e dos Comitês são definidos por cada órgão. Além da obrigação de reportar sempre que solicitado pelo Conselho de Administração.</t>
  </si>
  <si>
    <t>2-14 Papel desempenhado pelo mais alto órgão de governança no relato de sustentabilidade</t>
  </si>
  <si>
    <t xml:space="preserve">Em 2025, a Companhia atualizou seu estudo de dupla materialidade em parceria com consultoria especializada, seguindo a metodologia estabelecida pelo European Sustainability Reporting Guidelines (ESRG). O processo foi estruturado em cinco etapas integradas (que podem ser consultadas no 3-1) e dentre elas foram realizadas entrevistas com stakeholders considerados estratégicos e prioritários pela Minerva, abrangendo o CEO e CFO Brasil, o CEO Austrália, membros do Conselho de Administração e do Comitê de Auditoria, além da Diretoria Estatutária e da Gerência.
O relatório será aprovado pelo Conselho Consultivo de Sustentabilidade e Inovação. </t>
  </si>
  <si>
    <t>2-15 Conflitos de interesse</t>
  </si>
  <si>
    <r>
      <t>A Companhia possui a POLÍTICA DE INDICAÇÃO de membros do Conselho de Administração, dos Comitês e da Diretoria Estatutária na qual estabelece que deve ser considerado e ponderado, dentre outros elementos, a existência de eventuais conflitos de interesses na seleção e indicação de candidatos para estes cargos (</t>
    </r>
    <r>
      <rPr>
        <b/>
        <sz val="10"/>
        <color theme="1"/>
        <rFont val="Montserrat"/>
      </rPr>
      <t>link disponível na aba políticas</t>
    </r>
    <r>
      <rPr>
        <sz val="10"/>
        <color theme="1"/>
        <rFont val="Montserrat"/>
      </rPr>
      <t>). A Companhia também possui a POLÍTICA de transações com PARTES RELACIONADAS que estabelece as regras e procedimentos a fim de assegurar que todas as decisões envolvendo partes relacionadas e outras situações com potencial conflito de interesses sejam tomadas tendo em vista o melhor interesse da Companhia (política disponível no site do RI). Tais diretrizes e comportamentos a serem adotados em caso de conflito de interesses também são reforçados no REGIMENTO INTERNO DO CONSELHO DE ADMINISTRAÇÃO, no REGIMENTO INTERNO DO CONSELHO FISCAL e dos demais regimentos dos comitês de assessoramento. Além disso a Companhia conta com uma política global sobre prevenção à ocorrência de conflito de interesses aplicável a colaboradores diretos e indiretos da Companhia</t>
    </r>
  </si>
  <si>
    <t>2-16 Comunicação de preocupações cruciais</t>
  </si>
  <si>
    <t xml:space="preserve">O Conselho de Administração se reúne trimestralmente, por convocação do Presidente. O Presidente do Conselho de Administração, por iniciativa própria ou solicitação de 
qualquer Conselheiro ou do Presidente da Companhia, poderá convocar consultores externos, membros dos Comitês da Companhia, Diretores e/ou funcionários da Companhia para assistir às reuniões e prestar esclarecimentos ou informações sobre as matérias em apreciação. Sendo assim, quando há necessidade de levar alguma preocupação ao Conselho, é por meio das reuniões ordinárias ou extraordinárias quando pertinente. </t>
  </si>
  <si>
    <t>2-17 Conhecimento coletivo do mais alto órgão de governança</t>
  </si>
  <si>
    <t xml:space="preserve"> Os Conselheiros da Companhia possuem extensa expertise em gestão empresarial e agronegócio, tendo em alguns casos, interface com temas como o desenvolvimento da pecuária 
sustentável. A Companhia, ainda, conta com comitês para assessorar o Conselho de Administração em temas relacionados a esfera de sustentabilidade (ambientais, sociais e de governança), como o Comitê de Auditoria, Comitê de Desenvolvimento Pessoal e Organizacional, Comitê Finanças, Riscos e Estratégia. 
A Minerva Foods criou também, o Conselho Consultivo de Sustentabilidade e Inovação, órgão de assessoramento da Diretoria na definição das práticas de sustentabilidade, além de acompanhar e discutir seus resultados. Possui também dois membros independentes com extensa experiência em sustentabilidade e agronegócio.</t>
  </si>
  <si>
    <t>2-18 Avaliação do desempenho do mais alto órgão de governança</t>
  </si>
  <si>
    <t>De acordo com a política de Avaliação de Desempenho, a composição e a performance do Conselho, dos Comitês e da Diretoria deverão ser avaliados, no mínimo, anualmente, com o objetivo de examinar, dentre outras questões, a participação e as contribuições dos membros no exercício de seus mandatos, assim como a diversidade e a complementaridade dos órgãos. A metodologia de avaliação poderá considerar, dentre outros fatores a critério do avaliador, conforme aplicável: (i) a assiduidade do integrante do Órgão Administrativo; (ii) a participação e contribuição ativa do integrante do Órgão Administrativo no processo decisório; (iii) avaliação subjetiva e objetiva de competências e habilidades; e (iv) os principais pontos identificados para melhoria de cada Órgão Administrativo e as ações corretivas implementadas. O processo deverá contemplar a avaliação por (a)Órgão Administrativo; e (b) por integrante, de modo individual.
O responsável pelo processo de avaliação e a consultoria externa independente, quando contratada, deverão elaborar Relatório de Feedback, a ser apresentado em reunião coletiva aos integrantes dos Órgãos Administrativos, resguardada a confidencialidade das informações prestadas por seus participantes.</t>
  </si>
  <si>
    <t xml:space="preserve">2-19 Políticas de remuneração </t>
  </si>
  <si>
    <t>A política de remuneração da Minerva Foods para membros da Diretoria Estatutária e do Conselho de Administração é composta por remuneração fixa e, quando aplicável, remuneração variável e incentivos baseados em ações. A remuneração fixa considera responsabilidades, dedicação, competências, reputação profissional e práticas de mercado, enquanto a remuneração variável está vinculada ao desempenho da Companhia e ao alcance de metas individuais e coletivas relacionadas à eficiência, produtividade, resultados e comprometimento. A Assembleia Geral aprova o montante global anual da remuneração, cabendo ao Conselho de Administração definir sua distribuição individual. Não há previsão específica sobre pagamentos de rescisão nas políticas ou no Estatuto Social. O Estatuto Social estabelece que os administradores devem considerar impactos econômicos, sociais, ambientais e jurídicos de curto e longo prazo, e os resultados das avaliações de desempenho podem influenciar especialmente a remuneração variável, reforçando o vínculo entre desempenho, governança e gestão responsável dos impactos da organização.</t>
  </si>
  <si>
    <t>2-20 Processo para determinação da remuneração</t>
  </si>
  <si>
    <t>A remuneração é definida em duas etapas: a Assembleia Geral aprova o montante global anual da remuneração dos membros do Conselho de Administração, da Diretoria Estatutária e, quando instalado, do Conselho Fiscal; posteriormente, o Conselho de Administração delibera sobre a distribuição individual desse montante, considerando responsabilidades, atribuições e diretrizes estratégicas da Companhia.
O Conselho de Administração também estabelece a Política de Remuneração e pode deliberar sobre programas de remuneração variável e incentivos baseados em ações, quando aplicável, observados os planos aprovados pela Assembleia Geral. 
A estrutura pode incluir parcela fixa, variável e incentivos baseados em ações. A remuneração variável está vinculada ao desempenho da Companhia e ao alcance de metas individuais e coletivas, podendo sua metodologia ser revisada para alinhamento à estratégia e à geração de valor no longo prazo.</t>
  </si>
  <si>
    <t>2-21 Proporção da remuneração total anual</t>
  </si>
  <si>
    <t>Omissão</t>
  </si>
  <si>
    <t>Confidencialidade</t>
  </si>
  <si>
    <t xml:space="preserve"> Informação confidencial por definição estratégica da Companhia </t>
  </si>
  <si>
    <t>2-22 Declaração sobre estratégia de desenvolvimento sustentavél</t>
  </si>
  <si>
    <t>2-23 Compromissos de política</t>
  </si>
  <si>
    <t>A Minerva Foods mantém compromissos formais de conduta empresarial responsável estabelecidos em seu Código de Ética, Guia de Conduta, Política Anticorrupção, Política de Prevenção de Conflito de Interesses, Política de Saúde e Segurança, Meio Ambiente, Segurança do Alimento e Responsabilidade Social e no Código de Conduta dos Parceiros de Negócio. 
Esses compromissos abrangem temas como ética e integridade, combate à corrupção, respeito aos direitos humanos, saúde e segurança do trabalho, meio ambiente e conformidade legal, aplicando-se às operações próprias da Companhia, às suas controladas e subsidiárias, bem como às suas relações de negócios, incluindo fornecedores, prestadores de serviços e parceiros comerciais. 
Os compromissos de política são comunicados e disponibilizados por meio de divulgação pública no site institucional da Companhia, programas de integração e treinamentos internos, assinatura de termos de ciência por colaboradores, exigência de aderência por parte de parceiros de negócios e disponibilização de canais de denúncia confidenciais e independentes, acessíveis aos públicos interno e externo.</t>
  </si>
  <si>
    <t>2-24 Incorporação de compromissos de política</t>
  </si>
  <si>
    <t>A Minerva S.A. implementa seus compromissos de política para conduta empresarial responsável por meio de seu Código de Ética – Guia de Conduta, políticas corporativas e procedimentos internos, aplicáveis a todos os colaboradores e a terceiros que se relacionam com a Companhia.  A supervisão da implementação desses compromissos é exercida pela Alta Administração, com apoio do Comitê de Ética e Integridade, no âmbito do Programa de Integridade. A área de Compliance é responsável pela gestão e atualização dos documentos normativos corporativos. 
 Os compromissos são incorporados às estratégias, processos decisórios, rotinas operacionais, gestão de riscos, controles internos e processos de conformidade. A Companhia promove treinamentos sobre políticas e procedimentos aos públicos aplicáveis.  No âmbito da cadeia de valor, a implementação ocorre por meio do Código de Conduta do Parceiro de Negócio, cujo aceite formal é exigido de fornecedores, prestadores de serviços e parceiros comerciais.</t>
  </si>
  <si>
    <t xml:space="preserve">2-25 Processos para reparar impactos negativos </t>
  </si>
  <si>
    <t>A Companhia dispõe de um canal de ouvidoria interno e externo (Conexão Minerva), acessível de forma contínua, inclusive com possibilidade de manifestação anônima, por meio do qual colaboradores, parceiros de negócios e demais partes interessadas podem registrar queixas, denúncias ou preocupações relacionadas a impactos negativos. As manifestações recebidas são analisadas e investigadas, com a definição de medidas corretivas, preventivas ou disciplinares, quando aplicável. Além do canal de queixas, a Companhia utiliza processos internos de gestão de riscos, investigações e planos de ação para tratar impactos negativos identificados no curso de suas operações e relações de negócios. No período reportado, a Companhia não possui processos formais de envolvimento direto dos stakeholders usuários dos mecanismos de queixas na concepção, revisão ou melhoria desses mecanismos. A eficácia dos mecanismos de queixas e dos processos de remediação é acompanhada internamente por meio do monitoramento dos casos registrados, do acompanhamento dos planos de ação decorrentes das investigações e da verificação da implementação das medidas definidas. No período reportado, a Companhia não divulga exemplos específicos de eficácia desses mecanismos com base em feedback estruturado dos stakeholders.</t>
  </si>
  <si>
    <t>2-26 Mecanismos para aconselhamento e apresentação de preocupações</t>
  </si>
  <si>
    <t>A Minerva S.A. mantém mecanismos formais e acessíveis para que colaboradores, parceiros de negócios e demais partes interessadas possam buscar aconselhamento, levantar preocupações e relatar condutas inadequadas, potenciais violações legais, éticas ou de políticas internas. O Comitê de Ética e Integridade, instância independente e imparcial, é responsável por disseminar a cultura de integridade, apoiar a interpretação do Código de Ética e demais normativos corporativos, recomendar ações preventivas e corretivas e assegurar o acesso aos canais de comunicação disponíveis. A Companhia disponibiliza o Conexão Minerva, de ouvidoria para o público interno e externo, disponível de forma contínua por meio de plataforma digital, telefone e e-mail, com possibilidade de manifestação anônima. O canal é operado por empresa independente, garante confidencialidade e não retaliação, e permite o acompanhamento dos relatos. Todas as manifestações são analisadas, investigadas e tratadas conforme sua natureza. Adicionalmente, a Minerva Foods promove o diálogo direto com partes interessadas por meio dos Planos de Engajamento de Partes Interessadas, desenvolvidos com base na metodologia AA1000SES, possibilitando que públicos impactados expressem preocupações, expectativas e contribuam para a construção conjunta de soluções.</t>
  </si>
  <si>
    <t>2-27 Conformidade com leis e regulamentos</t>
  </si>
  <si>
    <r>
      <t xml:space="preserve">As informações relativas à conformidade da Companhia com leis e regulamentos, incluindo eventuais casos de não conformidade, sanções, multas ou penalidades significativas, são divulgadas em documento público específico, disponível no site institucional da Companhia. 
O documento apresenta, de forma consolidada, os dados referentes ao período reportado, bem como a descrição do escopo, critérios e fontes utilizadas para a consolidação das informações. Para mais detalhes sobre os temas de conformidade legal e regulatória, incluindo informações completas sobre sanções e medidas adotadas, consultar: </t>
    </r>
    <r>
      <rPr>
        <b/>
        <sz val="10"/>
        <color theme="1"/>
        <rFont val="Montserrat"/>
      </rPr>
      <t xml:space="preserve">https://filemanager-cdn.mziq.com/published/7f2b381f-831b-4aed-b111-417a5585b53b/ec20a236-be10-4ab7-bd0a-3f4b59e62d96_minerva_fre_2025_v15.pdf </t>
    </r>
  </si>
  <si>
    <t>2-28 Participação em associações</t>
  </si>
  <si>
    <t xml:space="preserve">Pacto Global das Nações Unidas | Pacto Nacional pela Erradicação do Trabalho Escravo (InPACTO) | Mesa Brasileira da Pecuária Sustentável (MBPS)  |Grupo de Trabalho Terra, GT de Rastreabilidade e GT de Bem-Estar Animal (MBPS) | GT de Fornecedores Indiretos (GTFI) | Subgrupo Técnico do GTFI | Mesa Paraguaya de Carne Sostenible (MPCS) | Mesa de Ganadería Sostenible da Colômbia (MGSC) | Mesa Uruguaia de Carne Sustentável  | Compromisso Público da Pecuária | Protocolo de Monitoramento dos Fornecedores de Gado na Amazônia e dos Fornecedores de Gado no Cerrado | Associação Brasileira das Indústrias Exportadoras de Carnes (ABIEC) | Grupo G3 – ABIEC | Centro das Indústrias de Curtumes do Brasil (CICB) | Leather Naturally | Instituto Ethos | Pacto Empresarial pela Integridade e Combate à Corrupção | Ação Coletiva Anticorrupção da Agroindústria – Rede Brasil do Pacto Global | Colaboração Brasileira de Bem-Estar Animal (COBEA) | Global Coalition for Animal Welfare (GCAW) | Comitês de Bacias Hidrográficas em Rondônia e do Rio do Bois | Associação Brasileira de Grandes Consumidores Industriais de Energia e de Consumidores Livres (ABRACE) | Aliança Nature Based Solutions (NBS) | Associação Brasileira do Agronegócio (ABAG) | Grupo Gestor do Plano ABC+ do Estado de Mato Grosso </t>
  </si>
  <si>
    <t>2-29 Abordagem para o engajamento de stakeholders</t>
  </si>
  <si>
    <t>A Minerva Foods adota uma abordagem estruturada de engajamento com partes interessadas, orientada pela Política de Engajamento com Partes Interessadas e pelo Manual de Engajamento de Partes Interessadas, alinhados aos direitos humanos, requisitos regulatórios, políticas internas e aos Princípios Orientadores da ONU sobre Empresas e Direitos Humanos. O processo envolve identificação e priorização de stakeholders por meio de diagnósticos locais, matrizes de priorização e da metodologia AA1000SES, contemplando governança do processo, canais de relacionamento e acompanhamento contínuo. O engajamento é conduzido por grupos multidisciplinares e envolve colaboradores, comunidades, fornecedores, clientes, investidores, órgãos reguladores, sociedade civil, instituições de ensino e imprensa, com foco no fortalecimento da confiança, mitigação de riscos de conflito e identificação de oportunidades de impacto positivo.</t>
  </si>
  <si>
    <t>2-30 Acordos de negociação coletiva</t>
  </si>
  <si>
    <t>Desenvolvimento e Valorização'!C37</t>
  </si>
  <si>
    <t>13.21.2</t>
  </si>
  <si>
    <t>TEMAS MATERIAIS</t>
  </si>
  <si>
    <t>GRI 3: Tópicos Materiais 2021</t>
  </si>
  <si>
    <t>3-1 Processo para determinar tópicos materiais</t>
  </si>
  <si>
    <t>Materialidade!B8</t>
  </si>
  <si>
    <t>3-2 Lista de tópicos materiais</t>
  </si>
  <si>
    <t>Materialidade!B20</t>
  </si>
  <si>
    <t>3-3 Gestão de tópicos materiais</t>
  </si>
  <si>
    <t>Mercado de atuação'!B12</t>
  </si>
  <si>
    <t>GRI 201: Desempenho Econômico 2016</t>
  </si>
  <si>
    <t>201-1 Valor econômico direto gerado e distribuído</t>
  </si>
  <si>
    <t>Mercado de atuação'!C16</t>
  </si>
  <si>
    <t>13.22.2</t>
  </si>
  <si>
    <t>Próprio</t>
  </si>
  <si>
    <t>MF5 Animais Comprados por Tipo de Criação e Espécie</t>
  </si>
  <si>
    <t>MF3 Tonelada de Produto Acabado (TPA)</t>
  </si>
  <si>
    <t>Mercado de atuação'!C36</t>
  </si>
  <si>
    <t>Ética, Riscos e Compliance'!B12</t>
  </si>
  <si>
    <t>13.26.1</t>
  </si>
  <si>
    <t>GRI 205: Combate à Corrupção 2016</t>
  </si>
  <si>
    <t>205-1 Operações avaliadas quanto a riscos relacionados à corrupção</t>
  </si>
  <si>
    <t>Ética, Riscos e Compliance'!C16</t>
  </si>
  <si>
    <t>13.26.2</t>
  </si>
  <si>
    <t>205-2 Comunicação e capacitação em políticas e procedimentos de combate à corrupção</t>
  </si>
  <si>
    <t>13.26.3</t>
  </si>
  <si>
    <t>205-3 Casos confirmados de corrupção e medidas tomadas</t>
  </si>
  <si>
    <t>Ética, Riscos e Compliance'!C30</t>
  </si>
  <si>
    <t>13.26.4</t>
  </si>
  <si>
    <t>GRI 406: Não Discriminação 2016</t>
  </si>
  <si>
    <t>406-1 Casos de discriminação e medidas corretivas tomadas</t>
  </si>
  <si>
    <t>Ética, Riscos e Compliance'!C33</t>
  </si>
  <si>
    <t>13.15.4</t>
  </si>
  <si>
    <t xml:space="preserve">MF2 Conformidade e Engajamento </t>
  </si>
  <si>
    <t>Ética, Riscos e Compliance'!C37</t>
  </si>
  <si>
    <t>Gestão do Uso da Água'!B12</t>
  </si>
  <si>
    <t>13.7.1</t>
  </si>
  <si>
    <t>GRI 303: Água e Efluentes 2018</t>
  </si>
  <si>
    <t>303-1 Interações com a água como um recurso compartilhado</t>
  </si>
  <si>
    <t>13.7.2</t>
  </si>
  <si>
    <t>303-2 Gestão de impactos relacionados ao descarte de água</t>
  </si>
  <si>
    <t>Gestão do Uso da Água'!C19</t>
  </si>
  <si>
    <t>13.7.3</t>
  </si>
  <si>
    <t>303-3 Captação de água</t>
  </si>
  <si>
    <t>Gestão do Uso da Água'!C22</t>
  </si>
  <si>
    <t>13.7.4</t>
  </si>
  <si>
    <t>303-4 Descarte de água</t>
  </si>
  <si>
    <t>Gestão do Uso da Água'!C92</t>
  </si>
  <si>
    <t>13.7.5</t>
  </si>
  <si>
    <t>303-5 Consumo de água</t>
  </si>
  <si>
    <t>Gestão do Uso da Água'!C128</t>
  </si>
  <si>
    <t>13.7.6</t>
  </si>
  <si>
    <t xml:space="preserve">3-3 Gestão de tópicos materiais </t>
  </si>
  <si>
    <t>Biodiversidade e Impactos'!B12</t>
  </si>
  <si>
    <t>13.3.1 e 13.4.1</t>
  </si>
  <si>
    <t>GRI 101: Biodiversidade 2024</t>
  </si>
  <si>
    <t>101-1 Políticas para deter e reverter a perda de biodiversidade</t>
  </si>
  <si>
    <t>Biodiversidade e Impactos'!C16</t>
  </si>
  <si>
    <t>101-2 Gestão de impactos na biodiversidade</t>
  </si>
  <si>
    <t>Biodiversidade e Impactos'!C18</t>
  </si>
  <si>
    <t>101-3 Acesso e repartição justa e equitativa de benefícios</t>
  </si>
  <si>
    <t>Biodiversidade e Impactos'!C20</t>
  </si>
  <si>
    <t>101-4 Identificação de impactos na biodiversidade</t>
  </si>
  <si>
    <t>Biodiversidade e Impactos'!C22</t>
  </si>
  <si>
    <t>101-5 Locais com impactos na biodiversidade</t>
  </si>
  <si>
    <t>Informação não disponível/incompleta</t>
  </si>
  <si>
    <t>A Companhia reconhece que a aquisição de commodities agrícolas e produtos da pecuária pode gerar impactos potenciais sobre a biodiversidade, especialmente relacionados à mudança do uso da terra e à conversão de ecossistemas ao longo da cadeia de fornecimento. Para mitigar esses impactos, adota mecanismos de gestão como políticas de aquisição responsável, monitoramento socioambiental contínuo de fornecedores, critérios de exclusão e programas de engajamento, incluindo iniciativas voltadas à promoção de práticas agropecuárias mais sustentáveis. Nas operações próprias, a Companhia realiza a identificação e avaliação de potenciais impactos ambientais, com foco em unidades localizadas em áreas de estresse hídrico e em áreas de preservação permanente (APP). A avaliação de risco hídrico considera a metodologia do WRI, com monitoramento contínuo do consumo de água e adoção de medidas de eficiência e mitigação. Nas operações em APP, a atuação é pautada pela conformidade com a legislação ambiental vigente e pelo princípio da precaução. Contudo, até o momento, a Companhia ainda não dispõe de estudos aprofundados e sistematizados sobre os ecossistemas e a biodiversidade específicos dessas áreas, o que limita a consolidação e o reporte integral das informações requeridas pelos disclosures relacionados à biodiversidade e serviços ecossistêmicos.</t>
  </si>
  <si>
    <t>101-6 Fatores diretos de perda de biodiversidade</t>
  </si>
  <si>
    <t>101-7 Mudanças no estado da biodiversidade</t>
  </si>
  <si>
    <t>101-8 Serviços ecossistêmicos</t>
  </si>
  <si>
    <t>Mudanças Climáticas'!B12</t>
  </si>
  <si>
    <t>13.1.1 e 13.2.1</t>
  </si>
  <si>
    <t>GRI 102: Mudança climática 2025</t>
  </si>
  <si>
    <t>102-1 Plano de transição para mitigação das mudanças</t>
  </si>
  <si>
    <t>Mudanças Climáticas'!C16</t>
  </si>
  <si>
    <t>102-2 Plano de adaptação às mudanças climáticas</t>
  </si>
  <si>
    <t>Mudanças Climáticas'!C18</t>
  </si>
  <si>
    <t>102-3 Transição Justa</t>
  </si>
  <si>
    <t>Atualmente, não existe plano de transição e nem de adaptação.</t>
  </si>
  <si>
    <t>102-4 Metas e progresso da redução de emissões de GEE</t>
  </si>
  <si>
    <t>Mudanças Climáticas'!C20</t>
  </si>
  <si>
    <t>102-5 Emissões de GEE do Escopo 1</t>
  </si>
  <si>
    <t>Mudanças Climáticas'!C23</t>
  </si>
  <si>
    <t>102-6 Emissões de GEE do Escopo 2</t>
  </si>
  <si>
    <t>Mudanças Climáticas'!C67</t>
  </si>
  <si>
    <t>102-7 Emissões de GEE do Escopo 3</t>
  </si>
  <si>
    <t>Mudanças Climáticas'!C97</t>
  </si>
  <si>
    <t>102-8 Intensidade de emissões de GEE</t>
  </si>
  <si>
    <t>Mudanças Climáticas'!C212</t>
  </si>
  <si>
    <t>102-9 Remoções de GEE na cadeia de valor</t>
  </si>
  <si>
    <t>Não temos iniciativas/medidas de remoção de GEE na cadeia de valor.</t>
  </si>
  <si>
    <t>102-10 Créditos de carbono</t>
  </si>
  <si>
    <t xml:space="preserve">A omissão decorre de limitações de confidencialidade, por envolver informações sensíveis </t>
  </si>
  <si>
    <t>201-2 Implicações financeiras e outros riscos e oportunidades decorrentes de mudanças climáticas</t>
  </si>
  <si>
    <t>Mudanças Climáticas'!C215</t>
  </si>
  <si>
    <t>13.2.2</t>
  </si>
  <si>
    <t>Originação Sustentável '!B12</t>
  </si>
  <si>
    <t>13.23.1</t>
  </si>
  <si>
    <t>GRI 308: Avaliação Ambiental de Fornecedores 2016</t>
  </si>
  <si>
    <t>308-1 Novos fornecedores selecionados com base em critérios ambientais</t>
  </si>
  <si>
    <t>Originação Sustentável '!C16</t>
  </si>
  <si>
    <t>308-2 Impactos ambientais negativos na cadeia de fornecedores e medidas tomadas</t>
  </si>
  <si>
    <t>Originação Sustentável '!C24</t>
  </si>
  <si>
    <t>GRI 407: Liberdade Sindical e Negociação Coletiva 2016</t>
  </si>
  <si>
    <t>407-1 Operações e fornecedores em que o direito à liberdade sindical e à negociação coletiva pode estar em risco</t>
  </si>
  <si>
    <t>Originação Sustentável '!C30</t>
  </si>
  <si>
    <t>13.18.2</t>
  </si>
  <si>
    <t>GRI 408: Trabalho Infantil 2016</t>
  </si>
  <si>
    <t>408-1 Operações e fornecedores com risco significativo de casos de trabalho infantil</t>
  </si>
  <si>
    <t>Originação Sustentável '!C33</t>
  </si>
  <si>
    <t>13.17.2</t>
  </si>
  <si>
    <t>GRI 409: Trabalho Forçado ou Análogo ao Escravo 2016</t>
  </si>
  <si>
    <t>409-1 Operações e fornecedores com risco significativo de casos de trabalho forçado ou análogo ao escravo</t>
  </si>
  <si>
    <t>Originação Sustentável '!C36</t>
  </si>
  <si>
    <t>13.16.2</t>
  </si>
  <si>
    <t>GRI 414: Avaliação Social de Fornecedores 2016</t>
  </si>
  <si>
    <t>414-1 Novos fornecedores selecionados com base em critérios sociais</t>
  </si>
  <si>
    <t>414-2 Impactos sociais negativos na cadeia de fornecedores e medidas tomadas</t>
  </si>
  <si>
    <t>Originação Sustentável '!C41</t>
  </si>
  <si>
    <t>13.13.2</t>
  </si>
  <si>
    <t>Originação Sustentável '!C43</t>
  </si>
  <si>
    <t>13.13.3</t>
  </si>
  <si>
    <t>Originação Sustentável '!C45</t>
  </si>
  <si>
    <t>13.23.2</t>
  </si>
  <si>
    <t>13.23.3</t>
  </si>
  <si>
    <t>Originação Sustentável '!C47</t>
  </si>
  <si>
    <t>13.23.4</t>
  </si>
  <si>
    <t>Conversão de ecossistemas naturais</t>
  </si>
  <si>
    <t>Originação Sustentável '!C39</t>
  </si>
  <si>
    <t>13.4.3</t>
  </si>
  <si>
    <t>Animais comprados por biomas (%)</t>
  </si>
  <si>
    <t>Originação Sustentável '!C50</t>
  </si>
  <si>
    <t>Saúde e Segurança'!B12</t>
  </si>
  <si>
    <t>13.19.1</t>
  </si>
  <si>
    <t>GRI 403: Saúde e Segurança do Trabalho 2018</t>
  </si>
  <si>
    <t>403-1 Sistema de gestão de saúde e segurança do trabalho</t>
  </si>
  <si>
    <t>Saúde e Segurança'!C16</t>
  </si>
  <si>
    <t>13.19.2</t>
  </si>
  <si>
    <t>403-3 Serviços de saúde do trabalho</t>
  </si>
  <si>
    <t>Saúde e Segurança'!C18</t>
  </si>
  <si>
    <t>13.19.4</t>
  </si>
  <si>
    <t>403-5 Capacitação de trabalhadores em saúde e segurança do trabalho</t>
  </si>
  <si>
    <t>Saúde e Segurança'!C20</t>
  </si>
  <si>
    <t>13.19.6</t>
  </si>
  <si>
    <t>403-6 Promoção da saúde do trabalhador</t>
  </si>
  <si>
    <t>Saúde e Segurança'!C22</t>
  </si>
  <si>
    <t>13.19.7</t>
  </si>
  <si>
    <t>403-8 Trabalhadores cobertos por um sistema de gestão de saúde e segurança do trabalho</t>
  </si>
  <si>
    <t>Saúde e Segurança'!C24</t>
  </si>
  <si>
    <t>13.19.9</t>
  </si>
  <si>
    <t>403-9 Acidentes de trabalho</t>
  </si>
  <si>
    <t>Saúde e Segurança'!C28</t>
  </si>
  <si>
    <t>13.19.10</t>
  </si>
  <si>
    <t>403-10 Doenças profissionais</t>
  </si>
  <si>
    <t>Saúde e Segurança'!C53</t>
  </si>
  <si>
    <t>13.19.11</t>
  </si>
  <si>
    <t>Qualidade Segurança alimento'!B12</t>
  </si>
  <si>
    <t>13.10.1</t>
  </si>
  <si>
    <t>GRI 416: Saúde e Segurança do Consumidor 2016</t>
  </si>
  <si>
    <t>416-1 Avaliação dos impactos na saúde e segurança causados por categorias de produtos e serviços</t>
  </si>
  <si>
    <t>Qualidade Segurança alimento'!C17</t>
  </si>
  <si>
    <t>13.10.2</t>
  </si>
  <si>
    <t>416-2 Casos de não conformidade em relação aos impactos na saúde e segurança causados por produtos e serviços</t>
  </si>
  <si>
    <t>Qualidade Segurança alimento'!C19</t>
  </si>
  <si>
    <t>13.10.3</t>
  </si>
  <si>
    <t>GRI 417: Marketing e Rotulagem 2016</t>
  </si>
  <si>
    <t>417-1 Requisitos para informações e rotulagem de produtos e serviços</t>
  </si>
  <si>
    <t>Qualidade Segurança alimento'!C22</t>
  </si>
  <si>
    <t xml:space="preserve">Inocuidade dos alimentos </t>
  </si>
  <si>
    <t>100% do volume de alimentos  fabricados veio de unidades operacionais certificadas. Para os países da Latam o certificado é o BRCGS, para a Austrália são usados o Australian Government - Licence to Export Meat. BRCGS e HACCP.</t>
  </si>
  <si>
    <t>13.10.4</t>
  </si>
  <si>
    <t>No período do relato não houve recalls realizados por motivos relacionados à inocuidade de alimentos e produtos retirados do mercado.</t>
  </si>
  <si>
    <t xml:space="preserve">13.10.5
</t>
  </si>
  <si>
    <t>MF6 Percentual de volume comprado submetido à verificação de conformidade</t>
  </si>
  <si>
    <t>Qualidade Segurança alimento'!B56</t>
  </si>
  <si>
    <t>MF7 Percentual de alimentos fabricados em unidades certificadas em segurança de alimentos</t>
  </si>
  <si>
    <t>Qualidade Segurança alimento'!B70</t>
  </si>
  <si>
    <t>Bem-Estar Animal'!B12</t>
  </si>
  <si>
    <t>13.11.1</t>
  </si>
  <si>
    <t>MF4 Indicadores de Bem-Estar Animal</t>
  </si>
  <si>
    <t>Bem-Estar Animal'!C16</t>
  </si>
  <si>
    <t xml:space="preserve">Saúde e bem estar animal </t>
  </si>
  <si>
    <t>Bem-Estar Animal'!C118</t>
  </si>
  <si>
    <t>13.11.2</t>
  </si>
  <si>
    <t>Desenvolvimento e Valorização'!B12</t>
  </si>
  <si>
    <t>13.20.1 e 13.21.1</t>
  </si>
  <si>
    <t>GRI 202: Presença no Mercado 2016</t>
  </si>
  <si>
    <t>202-1 Proporção entre o salário mais baixo e o salário mínimo local com discriminação por gênero</t>
  </si>
  <si>
    <t>A organização adota política de remuneração alinhada às legislações trabalhistas e aos pisos salariais aplicáveis em cada país de atuação. Em 2025, nas operações da América Latina (LATAM), o menor salário praticado para empregados do gênero masculino correspondeu a 1,07 vez o salário mínimo local vigente, enquanto para o gênero feminino a proporção foi de 1,10 vez o salário mínimo aplicável. No Brasil, o menor salário praticado para empregados do gênero masculino correspondeu a 1,00 vez o salário mínimo nacional vigente, enquanto para o gênero feminino a proporção foi de 1,02 vez o salário mínimo. Já na Austrália, o menor salário praticado para empregados dos gêneros masculino e feminino correspondeu a 1,00 vez o salário mínimo local vigente. Os valores consideram o menor salário-base pago pela organização em 31 de dezembro de 2025, em comparação ao salário mínimo nacional ou local vigente na mesma data, conforme aplicável em cada país de operação.</t>
  </si>
  <si>
    <t>GRI 401: Emprego 2016</t>
  </si>
  <si>
    <t>Desenvolvimento e Valorização'!C47</t>
  </si>
  <si>
    <t>401-2 Benefícios oferecidos a empregados em tempo integral que não são oferecidos a empregados temporários ou de período parcial</t>
  </si>
  <si>
    <t>Desenvolvimento e Valorização'!C75</t>
  </si>
  <si>
    <t xml:space="preserve">401-3 Licença maternidade/paternidade </t>
  </si>
  <si>
    <t>Desenvolvimento e Valorização'!C77</t>
  </si>
  <si>
    <t>GRI 404: Capacitação e Educação 2016</t>
  </si>
  <si>
    <t>404-1 Média de horas de capacitação por ano, por empregado</t>
  </si>
  <si>
    <t>Desenvolvimento e Valorização'!C90</t>
  </si>
  <si>
    <t>404-2 Programas para o aperfeiçoamento de competências dos empregados e de assistência para transição de carreira</t>
  </si>
  <si>
    <t>Desenvolvimento e Valorização'!C100</t>
  </si>
  <si>
    <t>Desenvolvimento e Valorização'!C102</t>
  </si>
  <si>
    <t>GRI 405: Diversidade e Igualdade de Oportunidades 2016</t>
  </si>
  <si>
    <t xml:space="preserve">405-1 Diversidade em órgãos de governança e empregados </t>
  </si>
  <si>
    <t>Desenvolvimento e Valorização'!C116</t>
  </si>
  <si>
    <t>13.15.2</t>
  </si>
  <si>
    <t xml:space="preserve">405-2 Proporção entre o salário-base e a remuneração recebidos pelas mulheres e aqueles recebidos pelos homens </t>
  </si>
  <si>
    <t>Desenvolvimento e Valorização'!C224</t>
  </si>
  <si>
    <t>13.15.3</t>
  </si>
  <si>
    <t>Divulgações Adicionais</t>
  </si>
  <si>
    <t>GRI 103: Energia 2025</t>
  </si>
  <si>
    <t>103-1 Políticas e compromissos relacionados a energia</t>
  </si>
  <si>
    <t>Divulgações adicionais'!C13</t>
  </si>
  <si>
    <t>103-2 Consumo de energia e autogeração dentro da organização</t>
  </si>
  <si>
    <t>Divulgações adicionais'!B15</t>
  </si>
  <si>
    <t>103-4 Intensidade energética</t>
  </si>
  <si>
    <t>Divulgações adicionais'!C51</t>
  </si>
  <si>
    <t>103-5 Redução do consumo de energia</t>
  </si>
  <si>
    <t>Divulgações adicionais'!C55</t>
  </si>
  <si>
    <t>GRI 203: Impactos Econômicos Indiretos 2016</t>
  </si>
  <si>
    <t>203-1 Investimentos em infraestrutura e apoio a serviços</t>
  </si>
  <si>
    <t>Divulgações adicionais'!C58</t>
  </si>
  <si>
    <t>13.22.3</t>
  </si>
  <si>
    <t>203-2 Impactos econômicos indiretos significativos</t>
  </si>
  <si>
    <t>Divulgações adicionais'!C60</t>
  </si>
  <si>
    <t>13.22.4</t>
  </si>
  <si>
    <t>GRI 301: Materiais 2016</t>
  </si>
  <si>
    <t>301-1 Materiais utilizados, discriminados por peso ou volume</t>
  </si>
  <si>
    <t>Divulgações adicionais'!C63</t>
  </si>
  <si>
    <t>GRI 306: Resíduos 2020</t>
  </si>
  <si>
    <t>306-1 Geração de resíduos e impactos significativos relacionados a resíduos</t>
  </si>
  <si>
    <t>Divulgações adicionais'!C68</t>
  </si>
  <si>
    <t>13.8.2</t>
  </si>
  <si>
    <t>306-2 Gestão de impactos significativos relacionados a resíduos</t>
  </si>
  <si>
    <t>Divulgações adicionais'!C70</t>
  </si>
  <si>
    <t>13.8.3</t>
  </si>
  <si>
    <t>306-3 Resíduos gerados</t>
  </si>
  <si>
    <t>Divulgações adicionais'!C72</t>
  </si>
  <si>
    <t>13.8.4</t>
  </si>
  <si>
    <t>306-4 Resíduos não destinados para disposição final</t>
  </si>
  <si>
    <t>Divulgações adicionais'!C76</t>
  </si>
  <si>
    <t>13.8.5</t>
  </si>
  <si>
    <t>306-5 Resíduos destinados para disposição final</t>
  </si>
  <si>
    <t>Divulgações adicionais'!C82</t>
  </si>
  <si>
    <t>13.8.6</t>
  </si>
  <si>
    <t>GRI 413: Comunidades Locais 2016</t>
  </si>
  <si>
    <t>413-1 Operações com engajamento, avaliações de impacto e programas de desenvolvimento voltados à comunidade local</t>
  </si>
  <si>
    <t>Divulgações adicionais'!C89</t>
  </si>
  <si>
    <t>13.12.2</t>
  </si>
  <si>
    <t>413-2 Operações com impactos negativos significativos – reais e potenciais – nas comunidades locais</t>
  </si>
  <si>
    <t>Divulgações adicionais'!C91</t>
  </si>
  <si>
    <t>13.12.3</t>
  </si>
  <si>
    <t>Código</t>
  </si>
  <si>
    <t>Correlação GRI</t>
  </si>
  <si>
    <t>Resposta Direta / Navegação</t>
  </si>
  <si>
    <t>Métricas de atividade</t>
  </si>
  <si>
    <t>FB-MP-000.A</t>
  </si>
  <si>
    <t>Número de unidades de fabricação e processamento</t>
  </si>
  <si>
    <t xml:space="preserve"> 2-6</t>
  </si>
  <si>
    <t>FB-MP-000.B</t>
  </si>
  <si>
    <t>Produção de proteína animal, por categoria; porcentagem comprada</t>
  </si>
  <si>
    <t>Bovinos: 1.473.511,25 t; Ovinos: 86.022,93 t</t>
  </si>
  <si>
    <t>Emissões de gases de efeito estufa</t>
  </si>
  <si>
    <t>FB-MP-110a.1</t>
  </si>
  <si>
    <t>Emissões brutas - Escopo 1</t>
  </si>
  <si>
    <t>102-5</t>
  </si>
  <si>
    <t>FB-MP-110a.2</t>
  </si>
  <si>
    <t>Discussão de longo e curto prazo, estratégia ou plano para gerir as emissões (Escopo 1) e uma análise dos objetivos de redução das emissões e desempenho em relação a estas metas</t>
  </si>
  <si>
    <t xml:space="preserve">O inventário de emissões de gases de efeito estufa (GEE) da Minerva Foods foi elaborado em conformidade com as Especificações do Programa Brasileiro GHG Protocol, em alinhamento com o GHG Protocol Corporate Standard e, para as emissões da cadeia de valor, com o GHG Protocol Corporate Value Chain (Scope 3) Standard. Em todos os escopos, adota-se a abordagem de controle operacional para a definição dos limites organizacionais, contemplando as unidades industriais, administrativas e operações sob controle da Companhia no Brasil e no exterior. Os resultados passaram por verificação independente de terceira parte, conduzida em conformidade com a ABNT NBR ISO 14064-3:2007, atestando a completude do inventário, a adequação metodológica e a confiabilidade das informações reportadas. </t>
  </si>
  <si>
    <t>Gestão de energia</t>
  </si>
  <si>
    <t>FB-MP-130a.1</t>
  </si>
  <si>
    <t>(1) Total de energia consumida, (2) Percentual de eletricidade de grid, (3) Porcentagem renovável</t>
  </si>
  <si>
    <t>103-2</t>
  </si>
  <si>
    <t>Gestão da água</t>
  </si>
  <si>
    <t>FB-MP-140a.1</t>
  </si>
  <si>
    <t>(1) Água total retirada, (2) Água total consumida, porcentagem de cada uma em regiões com estresse hídrico de linha de base alta ou extremamente alta</t>
  </si>
  <si>
    <t>303-3, 303-5</t>
  </si>
  <si>
    <t>FB-MP-140a.2</t>
  </si>
  <si>
    <t>Descrição dos riscos da gestão da água e discussão de estratégias e práticas para mitigar estes riscos</t>
  </si>
  <si>
    <t>303-1</t>
  </si>
  <si>
    <t>Gestão do Uso da Água'!C17</t>
  </si>
  <si>
    <t>FB-MP-140a.3</t>
  </si>
  <si>
    <t>Número de incidentes de não conformidade com licenças de qualidade da água, normas e regulações</t>
  </si>
  <si>
    <t>Não foram registrados incidentes de não conformidade com licenças, padrões e regulamentos de qualidade da água no período reportado.</t>
  </si>
  <si>
    <t>Uso da terra e impactos ecológicos</t>
  </si>
  <si>
    <t>FB-MP-160a.1</t>
  </si>
  <si>
    <t>Quantidade de dejetos e esterco animal gerado, percentual administrado de acordo com um plano de gestão de nutrientes</t>
  </si>
  <si>
    <t>Resíduos de animais: 708.952,92 t
Estrume gerado: 126.982,07 t
A Minerva não possui fazendas de criação própria, apenas compra o animal já em fase de abate, portanto os números que estão sendo reportados são referentes aos resíduos gerados nas indústrias de abate e desossa.
Todo resíduo de animal que é gerado não é descartado sendo utilizados como insumo de material da Minerva Ingredients.</t>
  </si>
  <si>
    <t>FB-MP-160a.3</t>
  </si>
  <si>
    <t>Produção de proteína animal em operações de alimentação de animais confinados</t>
  </si>
  <si>
    <t>Foi produzido um volume de 248.755,38 toneladas de proteína animal em operações de alimentação de animais confinados,</t>
  </si>
  <si>
    <t>Segurança de alimentos</t>
  </si>
  <si>
    <t>FB-MP-250a.1</t>
  </si>
  <si>
    <t>Auditoria da Iniciativa Global de Segurança Alimentar (GFSI): taxa de não conformidade e ação corretiva</t>
  </si>
  <si>
    <t>416-2</t>
  </si>
  <si>
    <t>Qualidade Segurança alimento'!C27</t>
  </si>
  <si>
    <t>FB-MP-250a.2</t>
  </si>
  <si>
    <t>Porcentagem de instalações de fornecedores certificadas pela GFSI</t>
  </si>
  <si>
    <t>Qualidade Segurança alimento'!C48</t>
  </si>
  <si>
    <t>FB-MP-250a.3</t>
  </si>
  <si>
    <t>(1) Número de recalls emitidos e (2) Total peso dos produtos que sofreram recalls</t>
  </si>
  <si>
    <t>417-1</t>
  </si>
  <si>
    <t>Qualidade Segurança alimento'!C50</t>
  </si>
  <si>
    <t>FB-MP-250a.4</t>
  </si>
  <si>
    <t>Discussão dos mercados que proíbem a importação dos produtos da entidade</t>
  </si>
  <si>
    <t>Sem proibições nas divisões Brasil e Latam em 2025</t>
  </si>
  <si>
    <t>Saúde e Segurança Colaborador</t>
  </si>
  <si>
    <t>FB-MP-320a.1</t>
  </si>
  <si>
    <t>(1) Taxa total de incidentes registráveis (TRIR) e (2) Taxa de fatalidade</t>
  </si>
  <si>
    <t>403-9</t>
  </si>
  <si>
    <t>Saúde e Segurança'!C60</t>
  </si>
  <si>
    <t>FB-MP-320a.2</t>
  </si>
  <si>
    <t>Descrição dos esforços para avaliar, monitorar e mitigar condições respiratórias crônicas e agudas</t>
  </si>
  <si>
    <t>Saúde e Segurança'!C68</t>
  </si>
  <si>
    <t>FB-MP-410a.3</t>
  </si>
  <si>
    <t>Porcentagem da produção certificada em padrões externos de bem-estar animal</t>
  </si>
  <si>
    <t>Impactos Ambientais e Sociais na Cadeia de Suprimentos</t>
  </si>
  <si>
    <t>FB-MP-430a.2</t>
  </si>
  <si>
    <t>Percentual de fornecedores e instalações verificadas para atender padrões de bem-estar animal</t>
  </si>
  <si>
    <t>Redirecionado para o relatório BEA.</t>
  </si>
  <si>
    <t>Fontes de Ração e Suprimentos</t>
  </si>
  <si>
    <t>FB-MP-440a.1</t>
  </si>
  <si>
    <t>Porcentagem de ração animal proveniente de regiões com alto estresse hídrico</t>
  </si>
  <si>
    <t>Em 2025, a Minerva Foods adquiriu 36.555 quilos de ração em 7 das 16 unidades de abate no Brasil. Os fornecedores foram avaliados quanto ao estresse hídrico com apoio da ferramenta Aqueduct do WRI, sendo identificados apenas fornecedores localizados em áreas de risco baixo-médio e médio-alto. Dessa forma, 0% da ração animal adquirida é proveniente de áreas com alto ou extremamente alto estresse hídrico.</t>
  </si>
  <si>
    <t>FB-MP-440a.2</t>
  </si>
  <si>
    <t>Porcentagem de contratos com produtores localizados em regiões com alto estresse hídrico</t>
  </si>
  <si>
    <t>303-3, 303-4 e 303-5</t>
  </si>
  <si>
    <t>Dos fornecedores relacionados, apenas um está cadastrado com ramo de atividade “Produtor Rural” e possui registro de fazenda, sendo, portanto, o único elegível para monitoramento via SMGeo. Os demais estão cadastrados apenas como “Fornecedor”, sem propriedades vinculadas. Conforme mencionado, nenhum deles está localizado em áreas classificadas com alto ou extremamente alto estresse hídrico.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</si>
</sst>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4" formatCode="_-&quot;R$&quot;\ * #,##0.00_-;\-&quot;R$&quot;\ * #,##0.00_-;_-&quot;R$&quot;\ * &quot;-&quot;??_-;_-@_-"/>
    <numFmt numFmtId="43" formatCode="_-* #,##0.00_-;\-* #,##0.00_-;_-* &quot;-&quot;??_-;_-@_-"/>
    <numFmt numFmtId="164" formatCode="0.0%"/>
    <numFmt numFmtId="165" formatCode="#,##0.0"/>
    <numFmt numFmtId="166" formatCode="0.0"/>
    <numFmt numFmtId="167" formatCode="_-[$$-409]* #,##0.00_ ;_-[$$-409]* \-#,##0.00\ ;_-[$$-409]* &quot;-&quot;??_ ;_-@_ "/>
    <numFmt numFmtId="168" formatCode="0.000%"/>
    <numFmt numFmtId="169" formatCode="#,##0.000"/>
  </numFmts>
  <fonts count="87">
    <font>
      <sz val="11"/>
      <color theme="1"/>
      <name val="Aptos Narrow"/>
      <family val="2"/>
      <scheme val="minor"/>
    </font>
    <font>
      <sz val="11"/>
      <color theme="1"/>
      <name val="Calibri"/>
      <family val="2"/>
    </font>
    <font>
      <sz val="11"/>
      <color theme="1"/>
      <name val="Aptos Narrow"/>
      <family val="2"/>
      <scheme val="minor"/>
    </font>
    <font>
      <sz val="10"/>
      <color rgb="FF000000"/>
      <name val="Aptos Narrow"/>
      <family val="2"/>
      <scheme val="minor"/>
    </font>
    <font>
      <sz val="10"/>
      <color rgb="FF000000"/>
      <name val="Aptos Narrow"/>
      <family val="2"/>
      <scheme val="minor"/>
    </font>
    <font>
      <sz val="11"/>
      <color theme="1"/>
      <name val="Aptos Narrow"/>
      <family val="2"/>
      <scheme val="minor"/>
    </font>
    <font>
      <sz val="10"/>
      <name val="Arial"/>
      <family val="2"/>
    </font>
    <font>
      <sz val="10"/>
      <color rgb="FF000000"/>
      <name val="Arial"/>
      <family val="2"/>
    </font>
    <font>
      <b/>
      <sz val="10"/>
      <color theme="1" tint="0.249977111117893"/>
      <name val="Aptos Narrow"/>
      <family val="2"/>
      <scheme val="minor"/>
    </font>
    <font>
      <b/>
      <sz val="10"/>
      <color theme="0"/>
      <name val="Aptos Narrow"/>
      <family val="2"/>
      <scheme val="minor"/>
    </font>
    <font>
      <b/>
      <sz val="12"/>
      <color theme="0"/>
      <name val="Aptos Narrow"/>
      <family val="2"/>
      <scheme val="minor"/>
    </font>
    <font>
      <b/>
      <sz val="14"/>
      <color theme="1"/>
      <name val="Aptos Narrow"/>
      <family val="2"/>
    </font>
    <font>
      <b/>
      <sz val="14"/>
      <color rgb="FF781E77"/>
      <name val="Aptos Narrow"/>
      <family val="2"/>
    </font>
    <font>
      <sz val="11"/>
      <color theme="1"/>
      <name val="Aptos Narrow"/>
      <family val="2"/>
    </font>
    <font>
      <b/>
      <sz val="10"/>
      <color theme="1"/>
      <name val="Aptos Narrow"/>
      <family val="2"/>
    </font>
    <font>
      <b/>
      <sz val="18"/>
      <color rgb="FF2E5372"/>
      <name val="Aptos Display"/>
      <family val="2"/>
    </font>
    <font>
      <sz val="10"/>
      <color theme="1"/>
      <name val="Aptos Narrow"/>
      <family val="2"/>
    </font>
    <font>
      <sz val="8"/>
      <name val="Aptos Narrow"/>
      <family val="2"/>
      <scheme val="minor"/>
    </font>
    <font>
      <sz val="11"/>
      <color theme="0"/>
      <name val="Aptos Narrow"/>
      <family val="2"/>
    </font>
    <font>
      <sz val="10"/>
      <color rgb="FF000000"/>
      <name val="Arial"/>
      <family val="2"/>
    </font>
    <font>
      <sz val="10"/>
      <color theme="1"/>
      <name val="Montserrat"/>
    </font>
    <font>
      <sz val="11"/>
      <color theme="1"/>
      <name val="Montserrat"/>
    </font>
    <font>
      <sz val="12"/>
      <color theme="1"/>
      <name val="Montserrat"/>
    </font>
    <font>
      <b/>
      <sz val="12"/>
      <color theme="1"/>
      <name val="Montserrat"/>
    </font>
    <font>
      <sz val="10"/>
      <name val="Montserrat"/>
    </font>
    <font>
      <b/>
      <sz val="14"/>
      <color theme="1" tint="0.34998626667073579"/>
      <name val="Montserrat"/>
    </font>
    <font>
      <sz val="10"/>
      <color rgb="FF000000"/>
      <name val="Montserrat"/>
    </font>
    <font>
      <b/>
      <sz val="10"/>
      <color theme="1"/>
      <name val="Montserrat"/>
    </font>
    <font>
      <b/>
      <sz val="11"/>
      <color rgb="FF2E5372"/>
      <name val="Montserrat"/>
    </font>
    <font>
      <b/>
      <sz val="11"/>
      <color theme="1"/>
      <name val="Montserrat"/>
    </font>
    <font>
      <b/>
      <sz val="12"/>
      <color rgb="FF356485"/>
      <name val="Montserrat"/>
    </font>
    <font>
      <sz val="11"/>
      <name val="Montserrat"/>
    </font>
    <font>
      <b/>
      <sz val="36"/>
      <color theme="1"/>
      <name val="Montserrat"/>
    </font>
    <font>
      <sz val="11"/>
      <color rgb="FF000000"/>
      <name val="Montserrat"/>
    </font>
    <font>
      <b/>
      <sz val="12"/>
      <color rgb="FF4E7E9F"/>
      <name val="Montserrat"/>
    </font>
    <font>
      <b/>
      <sz val="11"/>
      <name val="Montserrat"/>
    </font>
    <font>
      <b/>
      <sz val="11"/>
      <color rgb="FF356485"/>
      <name val="Montserrat"/>
    </font>
    <font>
      <sz val="12"/>
      <name val="Montserrat"/>
    </font>
    <font>
      <b/>
      <sz val="11"/>
      <color rgb="FF4E7E9F"/>
      <name val="Montserrat"/>
    </font>
    <font>
      <b/>
      <sz val="12"/>
      <name val="Montserrat"/>
    </font>
    <font>
      <u/>
      <sz val="11"/>
      <color theme="10"/>
      <name val="Aptos Narrow"/>
      <family val="2"/>
      <scheme val="minor"/>
    </font>
    <font>
      <sz val="10"/>
      <color rgb="FFFF0000"/>
      <name val="Montserrat"/>
    </font>
    <font>
      <sz val="11"/>
      <color rgb="FFFF0000"/>
      <name val="Montserrat"/>
    </font>
    <font>
      <sz val="11"/>
      <color rgb="FF000000"/>
      <name val="Aptos Narrow"/>
      <family val="2"/>
      <scheme val="minor"/>
    </font>
    <font>
      <sz val="36"/>
      <color rgb="FF000000"/>
      <name val="Aptos Narrow"/>
      <family val="2"/>
      <scheme val="minor"/>
    </font>
    <font>
      <b/>
      <sz val="18"/>
      <name val="Montserrat"/>
    </font>
    <font>
      <sz val="14"/>
      <name val="Montserrat"/>
    </font>
    <font>
      <sz val="16"/>
      <name val="Montserrat"/>
    </font>
    <font>
      <sz val="12"/>
      <color rgb="FF000000"/>
      <name val="Montserrat"/>
    </font>
    <font>
      <b/>
      <sz val="12"/>
      <color rgb="FF000000"/>
      <name val="Montserrat"/>
    </font>
    <font>
      <b/>
      <u/>
      <sz val="10"/>
      <name val="Montserrat"/>
    </font>
    <font>
      <vertAlign val="superscript"/>
      <sz val="11"/>
      <name val="Montserrat"/>
    </font>
    <font>
      <sz val="11"/>
      <name val="Aptos Narrow"/>
      <family val="2"/>
      <scheme val="minor"/>
    </font>
    <font>
      <u/>
      <sz val="11"/>
      <name val="Aptos Narrow"/>
      <family val="2"/>
      <scheme val="minor"/>
    </font>
    <font>
      <b/>
      <sz val="12"/>
      <color rgb="FF2E5372"/>
      <name val="Montserrat"/>
    </font>
    <font>
      <b/>
      <sz val="11"/>
      <color rgb="FFFF0000"/>
      <name val="Montserrat"/>
    </font>
    <font>
      <b/>
      <sz val="11"/>
      <color rgb="FFFFFFFF"/>
      <name val="Montserrat"/>
    </font>
    <font>
      <sz val="10"/>
      <color theme="0"/>
      <name val="Aptos Narrow"/>
      <family val="2"/>
      <scheme val="minor"/>
    </font>
    <font>
      <b/>
      <sz val="14"/>
      <color theme="0"/>
      <name val="Montserrat"/>
    </font>
    <font>
      <sz val="11"/>
      <color theme="0"/>
      <name val="Aptos Narrow"/>
      <family val="2"/>
      <scheme val="minor"/>
    </font>
    <font>
      <sz val="10"/>
      <color theme="1"/>
      <name val="Aptos Narrow"/>
      <family val="2"/>
      <scheme val="minor"/>
    </font>
    <font>
      <sz val="12"/>
      <color theme="1"/>
      <name val="Montserrat Regular"/>
    </font>
    <font>
      <sz val="11"/>
      <color theme="1"/>
      <name val="Montserrat Regular"/>
    </font>
    <font>
      <sz val="10"/>
      <color rgb="FFFFFFFF"/>
      <name val="Aptos Narrow"/>
      <family val="2"/>
      <scheme val="minor"/>
    </font>
    <font>
      <sz val="11"/>
      <color rgb="FFFFFFFF"/>
      <name val="Aptos Narrow"/>
      <family val="2"/>
      <scheme val="minor"/>
    </font>
    <font>
      <sz val="10"/>
      <color rgb="FF2E5372"/>
      <name val="Montserrat"/>
    </font>
    <font>
      <b/>
      <sz val="12"/>
      <color rgb="FF000000"/>
      <name val="Montserrat Regular"/>
    </font>
    <font>
      <b/>
      <sz val="11"/>
      <color rgb="FF2E5372"/>
      <name val="Montserrat Regular"/>
    </font>
    <font>
      <sz val="12"/>
      <color rgb="FF000000"/>
      <name val="Montserrat Regular"/>
    </font>
    <font>
      <b/>
      <sz val="10"/>
      <color rgb="FF2E5372"/>
      <name val="Montserrat"/>
    </font>
    <font>
      <sz val="11"/>
      <color rgb="FF356485"/>
      <name val="Aptos Narrow"/>
      <family val="2"/>
      <scheme val="minor"/>
    </font>
    <font>
      <b/>
      <sz val="12"/>
      <color theme="1"/>
      <name val="Montserrat Regular"/>
    </font>
    <font>
      <b/>
      <sz val="11"/>
      <color rgb="FF4E7E9F"/>
      <name val="Aptos Narrow"/>
      <family val="2"/>
      <scheme val="minor"/>
    </font>
    <font>
      <u/>
      <sz val="11"/>
      <name val="Montserrat"/>
    </font>
    <font>
      <b/>
      <sz val="11"/>
      <color rgb="FF000000"/>
      <name val="Montserrat"/>
    </font>
    <font>
      <b/>
      <sz val="11"/>
      <color theme="0"/>
      <name val="Montserrat"/>
    </font>
    <font>
      <sz val="11"/>
      <color rgb="FFFFFFFF"/>
      <name val="Montserrat"/>
    </font>
    <font>
      <b/>
      <sz val="11"/>
      <color theme="0"/>
      <name val="Aptos Narrow"/>
      <family val="2"/>
      <scheme val="minor"/>
    </font>
    <font>
      <b/>
      <u/>
      <sz val="10"/>
      <color theme="1"/>
      <name val="Montserrat"/>
    </font>
    <font>
      <b/>
      <sz val="10"/>
      <name val="Montserrat"/>
    </font>
    <font>
      <u/>
      <sz val="10"/>
      <color theme="1"/>
      <name val="Montserrat"/>
    </font>
    <font>
      <sz val="12"/>
      <name val="Montserrat Regular"/>
    </font>
    <font>
      <b/>
      <sz val="11"/>
      <color theme="3"/>
      <name val="Montserrat"/>
    </font>
    <font>
      <b/>
      <sz val="11"/>
      <color rgb="FF000000"/>
      <name val="Aptos Narrow"/>
      <family val="2"/>
      <scheme val="minor"/>
    </font>
    <font>
      <b/>
      <u/>
      <sz val="11"/>
      <color rgb="FF000000"/>
      <name val="Aptos Narrow"/>
      <family val="2"/>
      <scheme val="minor"/>
    </font>
    <font>
      <b/>
      <u/>
      <sz val="10"/>
      <color rgb="FF000000"/>
      <name val="Montserrat"/>
    </font>
    <font>
      <u/>
      <sz val="11"/>
      <color theme="10"/>
      <name val="Montserrat"/>
    </font>
  </fonts>
  <fills count="25">
    <fill>
      <patternFill patternType="none"/>
    </fill>
    <fill>
      <patternFill patternType="gray125"/>
    </fill>
    <fill>
      <patternFill patternType="solid">
        <fgColor theme="0"/>
        <bgColor indexed="64"/>
      </patternFill>
    </fill>
    <fill>
      <patternFill patternType="solid">
        <fgColor rgb="FF781E77"/>
        <bgColor indexed="64"/>
      </patternFill>
    </fill>
    <fill>
      <patternFill patternType="solid">
        <fgColor rgb="FFEB318A"/>
        <bgColor indexed="64"/>
      </patternFill>
    </fill>
    <fill>
      <patternFill patternType="solid">
        <fgColor rgb="FFDD1574"/>
        <bgColor indexed="64"/>
      </patternFill>
    </fill>
    <fill>
      <patternFill patternType="solid">
        <fgColor theme="0"/>
        <bgColor rgb="FF80048D"/>
      </patternFill>
    </fill>
    <fill>
      <patternFill patternType="solid">
        <fgColor rgb="FFEF5293"/>
      </patternFill>
    </fill>
    <fill>
      <patternFill patternType="solid">
        <fgColor theme="8" tint="-0.499984740745262"/>
        <bgColor indexed="65"/>
      </patternFill>
    </fill>
    <fill>
      <patternFill patternType="solid">
        <fgColor rgb="FF5C165C"/>
      </patternFill>
    </fill>
    <fill>
      <patternFill patternType="solid">
        <fgColor theme="0" tint="-4.9989318521683403E-2"/>
        <bgColor indexed="65"/>
      </patternFill>
    </fill>
    <fill>
      <patternFill patternType="solid">
        <fgColor rgb="FF2E5372"/>
        <bgColor indexed="64"/>
      </patternFill>
    </fill>
    <fill>
      <patternFill patternType="solid">
        <fgColor theme="0"/>
        <bgColor theme="0"/>
      </patternFill>
    </fill>
    <fill>
      <patternFill patternType="solid">
        <fgColor rgb="FFFFFF00"/>
        <bgColor indexed="64"/>
      </patternFill>
    </fill>
    <fill>
      <patternFill patternType="solid">
        <fgColor theme="0" tint="-4.9989318521683403E-2"/>
        <bgColor indexed="64"/>
      </patternFill>
    </fill>
    <fill>
      <patternFill patternType="solid">
        <fgColor rgb="FFAEAAAA"/>
        <bgColor rgb="FF000000"/>
      </patternFill>
    </fill>
    <fill>
      <patternFill patternType="solid">
        <fgColor theme="0" tint="-0.14999847407452621"/>
        <bgColor indexed="64"/>
      </patternFill>
    </fill>
    <fill>
      <patternFill patternType="solid">
        <fgColor rgb="FFD9E1F2"/>
      </patternFill>
    </fill>
    <fill>
      <patternFill patternType="solid">
        <fgColor rgb="FFFFFFFF"/>
        <bgColor rgb="FFFFFFFF"/>
      </patternFill>
    </fill>
    <fill>
      <patternFill patternType="solid">
        <fgColor rgb="FF356485"/>
        <bgColor rgb="FF000000"/>
      </patternFill>
    </fill>
    <fill>
      <patternFill patternType="solid">
        <fgColor rgb="FFBDB58C"/>
        <bgColor indexed="64"/>
      </patternFill>
    </fill>
    <fill>
      <patternFill patternType="solid">
        <fgColor rgb="FFBDB58C"/>
        <bgColor rgb="FF000000"/>
      </patternFill>
    </fill>
    <fill>
      <patternFill patternType="solid">
        <fgColor rgb="FFF8F9C7"/>
        <bgColor indexed="64"/>
      </patternFill>
    </fill>
    <fill>
      <patternFill patternType="solid">
        <fgColor rgb="FFF8F9C7"/>
        <bgColor rgb="FF000000"/>
      </patternFill>
    </fill>
    <fill>
      <patternFill patternType="solid">
        <fgColor rgb="FFBDB58C"/>
        <bgColor theme="0"/>
      </patternFill>
    </fill>
  </fills>
  <borders count="6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top style="thin">
        <color indexed="64"/>
      </top>
      <bottom/>
      <diagonal/>
    </border>
    <border>
      <left style="thin">
        <color indexed="64"/>
      </left>
      <right/>
      <top/>
      <bottom/>
      <diagonal/>
    </border>
    <border>
      <left style="thin">
        <color rgb="FF000000"/>
      </left>
      <right/>
      <top style="thin">
        <color rgb="FF000000"/>
      </top>
      <bottom style="thin">
        <color rgb="FF000000"/>
      </bottom>
      <diagonal/>
    </border>
    <border>
      <left style="thin">
        <color rgb="FF000000"/>
      </left>
      <right/>
      <top/>
      <bottom/>
      <diagonal/>
    </border>
    <border>
      <left/>
      <right style="thin">
        <color rgb="FF000000"/>
      </right>
      <top/>
      <bottom/>
      <diagonal/>
    </border>
    <border>
      <left style="thin">
        <color theme="8"/>
      </left>
      <right style="thin">
        <color theme="8"/>
      </right>
      <top style="thin">
        <color theme="8"/>
      </top>
      <bottom style="thin">
        <color theme="8"/>
      </bottom>
      <diagonal/>
    </border>
    <border>
      <left style="thin">
        <color theme="8"/>
      </left>
      <right/>
      <top style="thin">
        <color theme="8"/>
      </top>
      <bottom style="thin">
        <color theme="8"/>
      </bottom>
      <diagonal/>
    </border>
    <border>
      <left/>
      <right style="thin">
        <color theme="8"/>
      </right>
      <top style="thin">
        <color theme="8"/>
      </top>
      <bottom/>
      <diagonal/>
    </border>
    <border>
      <left style="thin">
        <color theme="8"/>
      </left>
      <right/>
      <top style="thin">
        <color theme="8"/>
      </top>
      <bottom/>
      <diagonal/>
    </border>
    <border>
      <left style="thin">
        <color theme="8"/>
      </left>
      <right/>
      <top/>
      <bottom/>
      <diagonal/>
    </border>
    <border>
      <left style="thin">
        <color theme="8"/>
      </left>
      <right/>
      <top/>
      <bottom style="thin">
        <color theme="8"/>
      </bottom>
      <diagonal/>
    </border>
    <border>
      <left style="thin">
        <color theme="8"/>
      </left>
      <right style="thin">
        <color theme="8"/>
      </right>
      <top/>
      <bottom style="thin">
        <color theme="8"/>
      </bottom>
      <diagonal/>
    </border>
    <border>
      <left/>
      <right style="thin">
        <color indexed="64"/>
      </right>
      <top/>
      <bottom/>
      <diagonal/>
    </border>
    <border>
      <left style="thin">
        <color theme="8"/>
      </left>
      <right style="thin">
        <color theme="8"/>
      </right>
      <top style="thin">
        <color theme="8"/>
      </top>
      <bottom/>
      <diagonal/>
    </border>
    <border>
      <left style="thin">
        <color theme="8"/>
      </left>
      <right style="thin">
        <color theme="8"/>
      </right>
      <top/>
      <bottom/>
      <diagonal/>
    </border>
    <border>
      <left/>
      <right style="thin">
        <color theme="8"/>
      </right>
      <top style="thin">
        <color theme="8"/>
      </top>
      <bottom style="thin">
        <color theme="8"/>
      </bottom>
      <diagonal/>
    </border>
    <border>
      <left/>
      <right/>
      <top style="thin">
        <color theme="9" tint="0.39997558519241921"/>
      </top>
      <bottom/>
      <diagonal/>
    </border>
    <border>
      <left/>
      <right/>
      <top style="thin">
        <color theme="2" tint="-9.9978637043366805E-2"/>
      </top>
      <bottom/>
      <diagonal/>
    </border>
    <border>
      <left/>
      <right/>
      <top style="thin">
        <color rgb="FFACACAC"/>
      </top>
      <bottom/>
      <diagonal/>
    </border>
    <border>
      <left style="thin">
        <color rgb="FF000000"/>
      </left>
      <right/>
      <top style="thin">
        <color rgb="FF000000"/>
      </top>
      <bottom style="thin">
        <color indexed="64"/>
      </bottom>
      <diagonal/>
    </border>
    <border>
      <left/>
      <right style="thin">
        <color indexed="64"/>
      </right>
      <top style="thin">
        <color rgb="FF000000"/>
      </top>
      <bottom style="thin">
        <color indexed="64"/>
      </bottom>
      <diagonal/>
    </border>
    <border>
      <left/>
      <right/>
      <top/>
      <bottom style="thin">
        <color theme="0"/>
      </bottom>
      <diagonal/>
    </border>
    <border>
      <left/>
      <right/>
      <top/>
      <bottom style="medium">
        <color rgb="FF356485"/>
      </bottom>
      <diagonal/>
    </border>
    <border>
      <left/>
      <right/>
      <top style="thin">
        <color rgb="FF4E7E9F"/>
      </top>
      <bottom/>
      <diagonal/>
    </border>
    <border>
      <left/>
      <right/>
      <top/>
      <bottom style="thin">
        <color rgb="FF4E7E9F"/>
      </bottom>
      <diagonal/>
    </border>
    <border>
      <left/>
      <right/>
      <top style="thin">
        <color rgb="FF4E7E9F"/>
      </top>
      <bottom style="thin">
        <color rgb="FF4E7E9F"/>
      </bottom>
      <diagonal/>
    </border>
    <border>
      <left/>
      <right/>
      <top/>
      <bottom style="medium">
        <color rgb="FF4E7E9F"/>
      </bottom>
      <diagonal/>
    </border>
    <border>
      <left/>
      <right/>
      <top style="medium">
        <color rgb="FF4E7E9F"/>
      </top>
      <bottom style="thin">
        <color rgb="FFBDB58C"/>
      </bottom>
      <diagonal/>
    </border>
    <border>
      <left/>
      <right/>
      <top/>
      <bottom style="thin">
        <color rgb="FFBDB58C"/>
      </bottom>
      <diagonal/>
    </border>
    <border>
      <left/>
      <right/>
      <top style="thin">
        <color rgb="FFBDB58C"/>
      </top>
      <bottom style="thin">
        <color rgb="FFBDB58C"/>
      </bottom>
      <diagonal/>
    </border>
    <border>
      <left/>
      <right/>
      <top style="thin">
        <color rgb="FFBDB58C"/>
      </top>
      <bottom/>
      <diagonal/>
    </border>
    <border>
      <left/>
      <right/>
      <top style="thin">
        <color rgb="FF4E7E9F"/>
      </top>
      <bottom style="thin">
        <color rgb="FFBDB58C"/>
      </bottom>
      <diagonal/>
    </border>
    <border>
      <left/>
      <right/>
      <top style="thin">
        <color rgb="FFBDB58C"/>
      </top>
      <bottom style="thin">
        <color rgb="FF4E7E9F"/>
      </bottom>
      <diagonal/>
    </border>
    <border>
      <left style="thin">
        <color rgb="FF356485"/>
      </left>
      <right/>
      <top/>
      <bottom style="medium">
        <color rgb="FF356485"/>
      </bottom>
      <diagonal/>
    </border>
    <border>
      <left/>
      <right/>
      <top style="thin">
        <color rgb="FF4E7E9F"/>
      </top>
      <bottom style="medium">
        <color rgb="FF4E7E9F"/>
      </bottom>
      <diagonal/>
    </border>
    <border>
      <left/>
      <right/>
      <top style="medium">
        <color rgb="FF4E7E9F"/>
      </top>
      <bottom/>
      <diagonal/>
    </border>
    <border>
      <left/>
      <right/>
      <top style="medium">
        <color rgb="FF4E7E9F"/>
      </top>
      <bottom style="thin">
        <color rgb="FF4E7E9F"/>
      </bottom>
      <diagonal/>
    </border>
    <border>
      <left/>
      <right/>
      <top style="thin">
        <color theme="0"/>
      </top>
      <bottom/>
      <diagonal/>
    </border>
    <border>
      <left/>
      <right/>
      <top style="medium">
        <color rgb="FF4E7E9F"/>
      </top>
      <bottom style="medium">
        <color theme="0"/>
      </bottom>
      <diagonal/>
    </border>
    <border>
      <left/>
      <right/>
      <top style="medium">
        <color theme="0"/>
      </top>
      <bottom/>
      <diagonal/>
    </border>
    <border>
      <left/>
      <right/>
      <top style="medium">
        <color rgb="FF4E7E9F"/>
      </top>
      <bottom style="medium">
        <color rgb="FF4E7E9F"/>
      </bottom>
      <diagonal/>
    </border>
    <border>
      <left style="thin">
        <color rgb="FF4E7E9F"/>
      </left>
      <right style="thin">
        <color rgb="FF4E7E9F"/>
      </right>
      <top style="thin">
        <color rgb="FF4E7E9F"/>
      </top>
      <bottom style="thin">
        <color rgb="FF4E7E9F"/>
      </bottom>
      <diagonal/>
    </border>
    <border>
      <left/>
      <right style="thin">
        <color theme="8"/>
      </right>
      <top/>
      <bottom/>
      <diagonal/>
    </border>
    <border>
      <left/>
      <right style="thin">
        <color theme="8"/>
      </right>
      <top/>
      <bottom style="thin">
        <color theme="8"/>
      </bottom>
      <diagonal/>
    </border>
    <border>
      <left style="thin">
        <color rgb="FF4E7E9F"/>
      </left>
      <right style="thin">
        <color rgb="FF4E7E9F"/>
      </right>
      <top style="thin">
        <color rgb="FF4E7E9F"/>
      </top>
      <bottom/>
      <diagonal/>
    </border>
    <border>
      <left style="thin">
        <color rgb="FF4E7E9F"/>
      </left>
      <right style="thin">
        <color rgb="FF4E7E9F"/>
      </right>
      <top/>
      <bottom/>
      <diagonal/>
    </border>
    <border>
      <left style="thin">
        <color rgb="FF4E7E9F"/>
      </left>
      <right style="thin">
        <color rgb="FF4E7E9F"/>
      </right>
      <top/>
      <bottom style="thin">
        <color rgb="FF4E7E9F"/>
      </bottom>
      <diagonal/>
    </border>
    <border>
      <left/>
      <right/>
      <top/>
      <bottom style="medium">
        <color theme="0"/>
      </bottom>
      <diagonal/>
    </border>
    <border>
      <left style="thin">
        <color rgb="FF4E7E9F"/>
      </left>
      <right/>
      <top style="thin">
        <color rgb="FF4E7E9F"/>
      </top>
      <bottom/>
      <diagonal/>
    </border>
    <border>
      <left/>
      <right style="thin">
        <color rgb="FF4E7E9F"/>
      </right>
      <top style="thin">
        <color rgb="FF4E7E9F"/>
      </top>
      <bottom/>
      <diagonal/>
    </border>
    <border>
      <left style="thin">
        <color rgb="FF4E7E9F"/>
      </left>
      <right/>
      <top/>
      <bottom style="thin">
        <color rgb="FF4E7E9F"/>
      </bottom>
      <diagonal/>
    </border>
    <border>
      <left/>
      <right style="thin">
        <color rgb="FF4E7E9F"/>
      </right>
      <top/>
      <bottom style="thin">
        <color rgb="FF4E7E9F"/>
      </bottom>
      <diagonal/>
    </border>
    <border>
      <left/>
      <right style="thin">
        <color rgb="FF4E7E9F"/>
      </right>
      <top/>
      <bottom/>
      <diagonal/>
    </border>
    <border>
      <left style="thin">
        <color rgb="FF4E7E9F"/>
      </left>
      <right/>
      <top style="thin">
        <color rgb="FF4E7E9F"/>
      </top>
      <bottom style="thin">
        <color rgb="FF4E7E9F"/>
      </bottom>
      <diagonal/>
    </border>
    <border>
      <left/>
      <right style="thin">
        <color rgb="FF4E7E9F"/>
      </right>
      <top style="thin">
        <color rgb="FF4E7E9F"/>
      </top>
      <bottom style="thin">
        <color rgb="FF4E7E9F"/>
      </bottom>
      <diagonal/>
    </border>
    <border>
      <left/>
      <right/>
      <top/>
      <bottom style="thin">
        <color rgb="FF356485"/>
      </bottom>
      <diagonal/>
    </border>
    <border>
      <left style="thin">
        <color indexed="64"/>
      </left>
      <right/>
      <top style="thin">
        <color theme="8"/>
      </top>
      <bottom style="thin">
        <color theme="8"/>
      </bottom>
      <diagonal/>
    </border>
    <border>
      <left/>
      <right/>
      <top style="thin">
        <color theme="8"/>
      </top>
      <bottom style="thin">
        <color theme="8"/>
      </bottom>
      <diagonal/>
    </border>
  </borders>
  <cellStyleXfs count="26">
    <xf numFmtId="0" fontId="0" fillId="0" borderId="0"/>
    <xf numFmtId="0" fontId="1" fillId="0" borderId="0"/>
    <xf numFmtId="0" fontId="2" fillId="0" borderId="0"/>
    <xf numFmtId="0" fontId="1" fillId="0" borderId="0"/>
    <xf numFmtId="0" fontId="3" fillId="0" borderId="0"/>
    <xf numFmtId="43" fontId="4" fillId="0" borderId="0" applyFont="0" applyFill="0" applyBorder="0" applyAlignment="0" applyProtection="0"/>
    <xf numFmtId="9" fontId="5" fillId="0" borderId="0" applyFont="0" applyFill="0" applyBorder="0" applyAlignment="0" applyProtection="0"/>
    <xf numFmtId="9" fontId="7" fillId="0" borderId="0" applyFont="0" applyFill="0" applyBorder="0" applyAlignment="0" applyProtection="0"/>
    <xf numFmtId="9" fontId="2" fillId="0" borderId="0" applyFont="0" applyFill="0" applyBorder="0" applyAlignment="0" applyProtection="0"/>
    <xf numFmtId="0" fontId="7" fillId="0" borderId="0"/>
    <xf numFmtId="0" fontId="8" fillId="2" borderId="0">
      <alignment horizontal="right" vertical="center" wrapText="1" indent="1"/>
    </xf>
    <xf numFmtId="0" fontId="9" fillId="4" borderId="0" applyProtection="0">
      <alignment horizontal="center" vertical="center" wrapText="1"/>
    </xf>
    <xf numFmtId="0" fontId="9" fillId="5" borderId="0">
      <alignment horizontal="center" vertical="center" wrapText="1"/>
    </xf>
    <xf numFmtId="0" fontId="10" fillId="3" borderId="0" applyAlignment="0">
      <alignment vertical="center"/>
    </xf>
    <xf numFmtId="0" fontId="10" fillId="7" borderId="0" applyNumberFormat="0" applyFont="0" applyBorder="0" applyAlignment="0" applyProtection="0">
      <alignment horizontal="left" vertical="center" wrapText="1" indent="2"/>
    </xf>
    <xf numFmtId="0" fontId="10" fillId="8" borderId="0" applyNumberFormat="0" applyFont="0" applyBorder="0" applyAlignment="0" applyProtection="0">
      <alignment vertical="center"/>
    </xf>
    <xf numFmtId="0" fontId="10" fillId="3" borderId="0" applyNumberFormat="0" applyFont="0" applyBorder="0" applyAlignment="0" applyProtection="0">
      <alignment vertical="center"/>
    </xf>
    <xf numFmtId="0" fontId="10" fillId="9" borderId="0" applyFont="0" applyBorder="0" applyAlignment="0" applyProtection="0">
      <alignment vertical="center"/>
    </xf>
    <xf numFmtId="0" fontId="2" fillId="10" borderId="0" applyNumberFormat="0" applyFont="0"/>
    <xf numFmtId="0" fontId="2" fillId="10" borderId="0"/>
    <xf numFmtId="0" fontId="19" fillId="0" borderId="0"/>
    <xf numFmtId="44" fontId="7" fillId="0" borderId="0" applyFont="0" applyFill="0" applyBorder="0" applyAlignment="0" applyProtection="0"/>
    <xf numFmtId="43" fontId="7" fillId="0" borderId="0" applyFont="0" applyFill="0" applyBorder="0" applyAlignment="0" applyProtection="0"/>
    <xf numFmtId="0" fontId="40" fillId="0" borderId="0" applyNumberFormat="0" applyFill="0" applyBorder="0" applyAlignment="0" applyProtection="0"/>
    <xf numFmtId="43" fontId="2" fillId="0" borderId="0" applyFont="0" applyFill="0" applyBorder="0" applyAlignment="0" applyProtection="0"/>
    <xf numFmtId="43" fontId="2" fillId="0" borderId="0" applyFont="0" applyFill="0" applyBorder="0" applyAlignment="0" applyProtection="0"/>
  </cellStyleXfs>
  <cellXfs count="904">
    <xf numFmtId="0" fontId="0" fillId="0" borderId="0" xfId="0"/>
    <xf numFmtId="0" fontId="11" fillId="2" borderId="0" xfId="2" applyFont="1" applyFill="1" applyAlignment="1">
      <alignment horizontal="right" wrapText="1" indent="1"/>
    </xf>
    <xf numFmtId="0" fontId="13" fillId="2" borderId="0" xfId="0" applyFont="1" applyFill="1"/>
    <xf numFmtId="0" fontId="14" fillId="2" borderId="0" xfId="10" applyFont="1">
      <alignment horizontal="right" vertical="center" wrapText="1" indent="1"/>
    </xf>
    <xf numFmtId="0" fontId="13" fillId="0" borderId="0" xfId="0" applyFont="1"/>
    <xf numFmtId="0" fontId="16" fillId="2" borderId="0" xfId="2" applyFont="1" applyFill="1" applyAlignment="1">
      <alignment horizontal="right" wrapText="1" indent="1"/>
    </xf>
    <xf numFmtId="0" fontId="16" fillId="2" borderId="0" xfId="10" applyFont="1">
      <alignment horizontal="right" vertical="center" wrapText="1" indent="1"/>
    </xf>
    <xf numFmtId="0" fontId="13" fillId="2" borderId="0" xfId="2" applyFont="1" applyFill="1" applyAlignment="1">
      <alignment horizontal="right" wrapText="1" indent="1"/>
    </xf>
    <xf numFmtId="0" fontId="13" fillId="2" borderId="0" xfId="0" applyFont="1" applyFill="1" applyAlignment="1">
      <alignment vertical="center" wrapText="1"/>
    </xf>
    <xf numFmtId="0" fontId="12" fillId="11" borderId="0" xfId="0" applyFont="1" applyFill="1"/>
    <xf numFmtId="0" fontId="18" fillId="0" borderId="0" xfId="0" applyFont="1" applyAlignment="1">
      <alignment vertical="center"/>
    </xf>
    <xf numFmtId="0" fontId="6" fillId="0" borderId="0" xfId="0" applyFont="1" applyAlignment="1">
      <alignment vertical="center"/>
    </xf>
    <xf numFmtId="0" fontId="13" fillId="13" borderId="0" xfId="0" applyFont="1" applyFill="1" applyAlignment="1">
      <alignment vertical="center" wrapText="1"/>
    </xf>
    <xf numFmtId="0" fontId="26" fillId="0" borderId="0" xfId="4" applyFont="1"/>
    <xf numFmtId="0" fontId="20" fillId="0" borderId="0" xfId="4" applyFont="1" applyAlignment="1">
      <alignment horizontal="left" indent="1"/>
    </xf>
    <xf numFmtId="0" fontId="20" fillId="0" borderId="0" xfId="4" applyFont="1" applyAlignment="1">
      <alignment horizontal="left" vertical="center" indent="1"/>
    </xf>
    <xf numFmtId="0" fontId="20" fillId="0" borderId="0" xfId="4" applyFont="1"/>
    <xf numFmtId="0" fontId="27" fillId="2" borderId="0" xfId="10" applyFont="1">
      <alignment horizontal="right" vertical="center" wrapText="1" indent="1"/>
    </xf>
    <xf numFmtId="0" fontId="20" fillId="2" borderId="0" xfId="4" applyFont="1" applyFill="1" applyAlignment="1">
      <alignment vertical="center" wrapText="1"/>
    </xf>
    <xf numFmtId="0" fontId="20" fillId="2" borderId="0" xfId="4" applyFont="1" applyFill="1" applyAlignment="1">
      <alignment vertical="center"/>
    </xf>
    <xf numFmtId="0" fontId="20" fillId="6" borderId="0" xfId="4" applyFont="1" applyFill="1" applyAlignment="1">
      <alignment vertical="center"/>
    </xf>
    <xf numFmtId="0" fontId="20" fillId="0" borderId="0" xfId="4" applyFont="1" applyAlignment="1">
      <alignment vertical="center"/>
    </xf>
    <xf numFmtId="0" fontId="20" fillId="2" borderId="0" xfId="10" applyFont="1">
      <alignment horizontal="right" vertical="center" wrapText="1" indent="1"/>
    </xf>
    <xf numFmtId="0" fontId="21" fillId="0" borderId="0" xfId="2" applyFont="1" applyAlignment="1">
      <alignment horizontal="right" wrapText="1" indent="1"/>
    </xf>
    <xf numFmtId="0" fontId="20" fillId="0" borderId="0" xfId="4" applyFont="1" applyAlignment="1">
      <alignment vertical="center" wrapText="1"/>
    </xf>
    <xf numFmtId="0" fontId="32" fillId="0" borderId="0" xfId="4" applyFont="1" applyAlignment="1">
      <alignment vertical="center" textRotation="90"/>
    </xf>
    <xf numFmtId="0" fontId="20" fillId="0" borderId="0" xfId="4" applyFont="1" applyAlignment="1">
      <alignment horizontal="right" vertical="center" wrapText="1"/>
    </xf>
    <xf numFmtId="0" fontId="20" fillId="0" borderId="0" xfId="4" applyFont="1" applyAlignment="1">
      <alignment horizontal="right" vertical="center"/>
    </xf>
    <xf numFmtId="0" fontId="21" fillId="0" borderId="0" xfId="4" applyFont="1" applyAlignment="1">
      <alignment vertical="center" wrapText="1"/>
    </xf>
    <xf numFmtId="0" fontId="20" fillId="0" borderId="0" xfId="4" applyFont="1" applyAlignment="1">
      <alignment horizontal="left" vertical="center" wrapText="1"/>
    </xf>
    <xf numFmtId="0" fontId="20" fillId="0" borderId="0" xfId="4" applyFont="1" applyAlignment="1">
      <alignment horizontal="right"/>
    </xf>
    <xf numFmtId="1" fontId="20" fillId="0" borderId="0" xfId="4" applyNumberFormat="1" applyFont="1" applyAlignment="1">
      <alignment horizontal="right" vertical="center" wrapText="1"/>
    </xf>
    <xf numFmtId="2" fontId="20" fillId="0" borderId="0" xfId="4" applyNumberFormat="1" applyFont="1" applyAlignment="1">
      <alignment horizontal="right" vertical="center" wrapText="1"/>
    </xf>
    <xf numFmtId="0" fontId="21" fillId="0" borderId="0" xfId="0" applyFont="1" applyAlignment="1">
      <alignment vertical="center" wrapText="1"/>
    </xf>
    <xf numFmtId="0" fontId="21" fillId="12" borderId="0" xfId="0" applyFont="1" applyFill="1" applyAlignment="1">
      <alignment vertical="center" wrapText="1"/>
    </xf>
    <xf numFmtId="0" fontId="31" fillId="0" borderId="0" xfId="0" applyFont="1" applyAlignment="1">
      <alignment vertical="center" wrapText="1"/>
    </xf>
    <xf numFmtId="0" fontId="43" fillId="15" borderId="0" xfId="0" applyFont="1" applyFill="1"/>
    <xf numFmtId="0" fontId="44" fillId="15" borderId="0" xfId="0" applyFont="1" applyFill="1"/>
    <xf numFmtId="10" fontId="21" fillId="0" borderId="0" xfId="0" applyNumberFormat="1" applyFont="1" applyAlignment="1">
      <alignment horizontal="center" vertical="center"/>
    </xf>
    <xf numFmtId="0" fontId="25" fillId="0" borderId="0" xfId="2" applyFont="1" applyAlignment="1">
      <alignment horizontal="right" wrapText="1" indent="1"/>
    </xf>
    <xf numFmtId="0" fontId="21" fillId="2" borderId="0" xfId="4" applyFont="1" applyFill="1" applyAlignment="1">
      <alignment horizontal="left" vertical="center"/>
    </xf>
    <xf numFmtId="3" fontId="20" fillId="0" borderId="0" xfId="4" applyNumberFormat="1" applyFont="1" applyAlignment="1">
      <alignment horizontal="right" vertical="center"/>
    </xf>
    <xf numFmtId="3" fontId="20" fillId="0" borderId="0" xfId="4" applyNumberFormat="1" applyFont="1" applyAlignment="1">
      <alignment horizontal="right" vertical="center" wrapText="1"/>
    </xf>
    <xf numFmtId="4" fontId="20" fillId="0" borderId="0" xfId="4" applyNumberFormat="1" applyFont="1" applyAlignment="1">
      <alignment vertical="center"/>
    </xf>
    <xf numFmtId="0" fontId="21" fillId="0" borderId="0" xfId="4" applyFont="1" applyAlignment="1">
      <alignment horizontal="left" vertical="center" wrapText="1"/>
    </xf>
    <xf numFmtId="0" fontId="27" fillId="0" borderId="0" xfId="10" applyFont="1" applyFill="1">
      <alignment horizontal="right" vertical="center" wrapText="1" indent="1"/>
    </xf>
    <xf numFmtId="0" fontId="20" fillId="0" borderId="0" xfId="10" applyFont="1" applyFill="1">
      <alignment horizontal="right" vertical="center" wrapText="1" indent="1"/>
    </xf>
    <xf numFmtId="0" fontId="38" fillId="0" borderId="0" xfId="0" applyFont="1" applyAlignment="1">
      <alignment vertical="center" wrapText="1"/>
    </xf>
    <xf numFmtId="0" fontId="35" fillId="0" borderId="0" xfId="0" applyFont="1" applyAlignment="1">
      <alignment horizontal="left" vertical="center" wrapText="1"/>
    </xf>
    <xf numFmtId="0" fontId="22" fillId="0" borderId="0" xfId="0" applyFont="1" applyAlignment="1">
      <alignment horizontal="left" vertical="center" wrapText="1"/>
    </xf>
    <xf numFmtId="0" fontId="0" fillId="0" borderId="0" xfId="0" applyAlignment="1">
      <alignment horizontal="left" vertical="center" wrapText="1"/>
    </xf>
    <xf numFmtId="0" fontId="21" fillId="0" borderId="0" xfId="0" applyFont="1"/>
    <xf numFmtId="0" fontId="31" fillId="0" borderId="0" xfId="0" applyFont="1" applyAlignment="1">
      <alignment horizontal="justify" vertical="center" wrapText="1"/>
    </xf>
    <xf numFmtId="0" fontId="31" fillId="0" borderId="0" xfId="0" applyFont="1" applyAlignment="1">
      <alignment horizontal="center" vertical="center" wrapText="1"/>
    </xf>
    <xf numFmtId="0" fontId="53" fillId="0" borderId="0" xfId="23" applyFont="1"/>
    <xf numFmtId="0" fontId="0" fillId="0" borderId="0" xfId="0" applyAlignment="1">
      <alignment horizontal="left"/>
    </xf>
    <xf numFmtId="0" fontId="0" fillId="0" borderId="0" xfId="0" applyAlignment="1">
      <alignment wrapText="1"/>
    </xf>
    <xf numFmtId="0" fontId="35" fillId="0" borderId="0" xfId="0" applyFont="1" applyAlignment="1">
      <alignment horizontal="center" vertical="center" wrapText="1"/>
    </xf>
    <xf numFmtId="0" fontId="52" fillId="0" borderId="0" xfId="0" applyFont="1" applyAlignment="1">
      <alignment horizontal="left"/>
    </xf>
    <xf numFmtId="0" fontId="38" fillId="0" borderId="0" xfId="0" applyFont="1" applyAlignment="1">
      <alignment horizontal="left" vertical="center" wrapText="1"/>
    </xf>
    <xf numFmtId="0" fontId="33" fillId="0" borderId="0" xfId="0" applyFont="1" applyAlignment="1">
      <alignment horizontal="left" vertical="center" wrapText="1"/>
    </xf>
    <xf numFmtId="0" fontId="31" fillId="0" borderId="0" xfId="0" applyFont="1" applyAlignment="1">
      <alignment horizontal="left" vertical="center" wrapText="1"/>
    </xf>
    <xf numFmtId="0" fontId="36" fillId="0" borderId="0" xfId="4" applyFont="1" applyAlignment="1">
      <alignment horizontal="center" vertical="center"/>
    </xf>
    <xf numFmtId="0" fontId="21" fillId="0" borderId="9" xfId="0" applyFont="1" applyBorder="1" applyAlignment="1">
      <alignment vertical="center" wrapText="1"/>
    </xf>
    <xf numFmtId="0" fontId="21" fillId="0" borderId="10" xfId="0" applyFont="1" applyBorder="1" applyAlignment="1">
      <alignment vertical="center" wrapText="1"/>
    </xf>
    <xf numFmtId="0" fontId="33" fillId="0" borderId="11" xfId="0" applyFont="1" applyBorder="1" applyAlignment="1">
      <alignment horizontal="left" vertical="center" wrapText="1"/>
    </xf>
    <xf numFmtId="0" fontId="21" fillId="0" borderId="11" xfId="0" applyFont="1" applyBorder="1" applyAlignment="1">
      <alignment vertical="top" wrapText="1"/>
    </xf>
    <xf numFmtId="0" fontId="21" fillId="16" borderId="13" xfId="0" applyFont="1" applyFill="1" applyBorder="1" applyAlignment="1">
      <alignment vertical="top" wrapText="1"/>
    </xf>
    <xf numFmtId="0" fontId="21" fillId="16" borderId="0" xfId="0" applyFont="1" applyFill="1" applyAlignment="1">
      <alignment vertical="top" wrapText="1"/>
    </xf>
    <xf numFmtId="0" fontId="21" fillId="0" borderId="12" xfId="0" applyFont="1" applyBorder="1" applyAlignment="1">
      <alignment vertical="top" wrapText="1"/>
    </xf>
    <xf numFmtId="0" fontId="21" fillId="16" borderId="15" xfId="0" applyFont="1" applyFill="1" applyBorder="1" applyAlignment="1">
      <alignment vertical="top" wrapText="1"/>
    </xf>
    <xf numFmtId="0" fontId="21" fillId="0" borderId="11" xfId="0" applyFont="1" applyBorder="1" applyAlignment="1">
      <alignment vertical="center" wrapText="1"/>
    </xf>
    <xf numFmtId="0" fontId="21" fillId="0" borderId="12" xfId="0" applyFont="1" applyBorder="1" applyAlignment="1">
      <alignment vertical="center" wrapText="1"/>
    </xf>
    <xf numFmtId="0" fontId="21" fillId="16" borderId="15" xfId="0" applyFont="1" applyFill="1" applyBorder="1" applyAlignment="1">
      <alignment vertical="center" wrapText="1"/>
    </xf>
    <xf numFmtId="0" fontId="21" fillId="16" borderId="16" xfId="0" applyFont="1" applyFill="1" applyBorder="1" applyAlignment="1">
      <alignment vertical="center" wrapText="1"/>
    </xf>
    <xf numFmtId="0" fontId="21" fillId="0" borderId="17" xfId="0" applyFont="1" applyBorder="1" applyAlignment="1">
      <alignment vertical="center" wrapText="1"/>
    </xf>
    <xf numFmtId="0" fontId="21" fillId="16" borderId="16" xfId="0" applyFont="1" applyFill="1" applyBorder="1" applyAlignment="1">
      <alignment vertical="top" wrapText="1"/>
    </xf>
    <xf numFmtId="0" fontId="35" fillId="17" borderId="0" xfId="0" applyFont="1" applyFill="1" applyAlignment="1">
      <alignment vertical="top" wrapText="1"/>
    </xf>
    <xf numFmtId="0" fontId="35" fillId="17" borderId="0" xfId="0" applyFont="1" applyFill="1" applyAlignment="1">
      <alignment vertical="center" wrapText="1"/>
    </xf>
    <xf numFmtId="0" fontId="35" fillId="17" borderId="18" xfId="0" applyFont="1" applyFill="1" applyBorder="1" applyAlignment="1">
      <alignment vertical="top" wrapText="1"/>
    </xf>
    <xf numFmtId="0" fontId="21" fillId="16" borderId="0" xfId="0" applyFont="1" applyFill="1" applyAlignment="1">
      <alignment horizontal="center" vertical="top" wrapText="1"/>
    </xf>
    <xf numFmtId="0" fontId="21" fillId="0" borderId="11" xfId="0" applyFont="1" applyBorder="1" applyAlignment="1">
      <alignment horizontal="center" vertical="top" wrapText="1"/>
    </xf>
    <xf numFmtId="0" fontId="21" fillId="0" borderId="11" xfId="0" applyFont="1" applyBorder="1" applyAlignment="1">
      <alignment vertical="center"/>
    </xf>
    <xf numFmtId="0" fontId="21" fillId="6" borderId="11" xfId="4" applyFont="1" applyFill="1" applyBorder="1" applyAlignment="1">
      <alignment horizontal="left" vertical="center" wrapText="1"/>
    </xf>
    <xf numFmtId="0" fontId="21" fillId="6" borderId="11" xfId="4" applyFont="1" applyFill="1" applyBorder="1" applyAlignment="1">
      <alignment horizontal="left" vertical="center"/>
    </xf>
    <xf numFmtId="0" fontId="21" fillId="0" borderId="11" xfId="0" applyFont="1" applyBorder="1"/>
    <xf numFmtId="0" fontId="33" fillId="0" borderId="11" xfId="0" applyFont="1" applyBorder="1" applyAlignment="1">
      <alignment vertical="center"/>
    </xf>
    <xf numFmtId="0" fontId="41" fillId="0" borderId="0" xfId="4" applyFont="1" applyAlignment="1">
      <alignment vertical="center"/>
    </xf>
    <xf numFmtId="0" fontId="41" fillId="6" borderId="0" xfId="4" applyFont="1" applyFill="1" applyAlignment="1">
      <alignment vertical="center"/>
    </xf>
    <xf numFmtId="0" fontId="36" fillId="0" borderId="0" xfId="4" applyFont="1" applyAlignment="1">
      <alignment vertical="center" wrapText="1"/>
    </xf>
    <xf numFmtId="0" fontId="21" fillId="6" borderId="12" xfId="4" applyFont="1" applyFill="1" applyBorder="1" applyAlignment="1">
      <alignment horizontal="left" vertical="center"/>
    </xf>
    <xf numFmtId="0" fontId="21" fillId="0" borderId="19" xfId="0" applyFont="1" applyBorder="1" applyAlignment="1">
      <alignment vertical="center" wrapText="1"/>
    </xf>
    <xf numFmtId="0" fontId="20" fillId="0" borderId="0" xfId="4" applyFont="1" applyAlignment="1">
      <alignment horizontal="center" vertical="center"/>
    </xf>
    <xf numFmtId="0" fontId="21" fillId="0" borderId="0" xfId="0" applyFont="1" applyAlignment="1">
      <alignment horizontal="left" vertical="center" wrapText="1"/>
    </xf>
    <xf numFmtId="0" fontId="21" fillId="16" borderId="0" xfId="0" applyFont="1" applyFill="1" applyAlignment="1">
      <alignment vertical="center" wrapText="1"/>
    </xf>
    <xf numFmtId="0" fontId="21" fillId="0" borderId="14" xfId="0" applyFont="1" applyBorder="1" applyAlignment="1">
      <alignment vertical="center" wrapText="1"/>
    </xf>
    <xf numFmtId="0" fontId="21" fillId="0" borderId="16" xfId="0" applyFont="1" applyBorder="1" applyAlignment="1">
      <alignment vertical="center" wrapText="1"/>
    </xf>
    <xf numFmtId="0" fontId="20" fillId="0" borderId="0" xfId="4" applyFont="1" applyAlignment="1">
      <alignment horizontal="left" vertical="center"/>
    </xf>
    <xf numFmtId="0" fontId="43" fillId="19" borderId="0" xfId="0" applyFont="1" applyFill="1" applyAlignment="1">
      <alignment horizontal="left"/>
    </xf>
    <xf numFmtId="0" fontId="56" fillId="19" borderId="27" xfId="0" applyFont="1" applyFill="1" applyBorder="1" applyAlignment="1">
      <alignment horizontal="left" vertical="center" wrapText="1"/>
    </xf>
    <xf numFmtId="0" fontId="56" fillId="19" borderId="0" xfId="0" applyFont="1" applyFill="1" applyAlignment="1">
      <alignment horizontal="left" vertical="center" wrapText="1"/>
    </xf>
    <xf numFmtId="0" fontId="56" fillId="19" borderId="0" xfId="0" applyFont="1" applyFill="1" applyAlignment="1">
      <alignment vertical="center" wrapText="1"/>
    </xf>
    <xf numFmtId="0" fontId="0" fillId="0" borderId="28" xfId="0" applyBorder="1"/>
    <xf numFmtId="0" fontId="57" fillId="20" borderId="0" xfId="0" applyFont="1" applyFill="1"/>
    <xf numFmtId="0" fontId="58" fillId="20" borderId="0" xfId="23" applyFont="1" applyFill="1" applyBorder="1" applyAlignment="1">
      <alignment horizontal="left" vertical="center" wrapText="1"/>
    </xf>
    <xf numFmtId="0" fontId="59" fillId="20" borderId="0" xfId="0" applyFont="1" applyFill="1"/>
    <xf numFmtId="0" fontId="60" fillId="0" borderId="0" xfId="0" applyFont="1"/>
    <xf numFmtId="0" fontId="61" fillId="0" borderId="30" xfId="0" applyFont="1" applyBorder="1"/>
    <xf numFmtId="0" fontId="61" fillId="0" borderId="30" xfId="0" applyFont="1" applyBorder="1" applyAlignment="1">
      <alignment wrapText="1"/>
    </xf>
    <xf numFmtId="0" fontId="62" fillId="0" borderId="0" xfId="0" applyFont="1"/>
    <xf numFmtId="0" fontId="2" fillId="0" borderId="0" xfId="0" applyFont="1"/>
    <xf numFmtId="0" fontId="0" fillId="2" borderId="0" xfId="0" applyFill="1"/>
    <xf numFmtId="0" fontId="21" fillId="2" borderId="0" xfId="0" applyFont="1" applyFill="1"/>
    <xf numFmtId="0" fontId="63" fillId="21" borderId="0" xfId="0" applyFont="1" applyFill="1"/>
    <xf numFmtId="0" fontId="64" fillId="21" borderId="0" xfId="0" applyFont="1" applyFill="1"/>
    <xf numFmtId="0" fontId="65" fillId="14" borderId="0" xfId="10" applyFont="1" applyFill="1" applyAlignment="1">
      <alignment horizontal="left" vertical="center" wrapText="1"/>
    </xf>
    <xf numFmtId="0" fontId="66" fillId="14" borderId="0" xfId="0" applyFont="1" applyFill="1" applyAlignment="1">
      <alignment horizontal="left" vertical="center"/>
    </xf>
    <xf numFmtId="0" fontId="62" fillId="14" borderId="0" xfId="0" applyFont="1" applyFill="1" applyAlignment="1">
      <alignment horizontal="left" vertical="center" wrapText="1"/>
    </xf>
    <xf numFmtId="0" fontId="21" fillId="14" borderId="0" xfId="0" applyFont="1" applyFill="1" applyAlignment="1">
      <alignment horizontal="left" vertical="center"/>
    </xf>
    <xf numFmtId="0" fontId="21" fillId="14" borderId="0" xfId="0" applyFont="1" applyFill="1" applyAlignment="1">
      <alignment horizontal="left" vertical="center" wrapText="1"/>
    </xf>
    <xf numFmtId="0" fontId="65" fillId="0" borderId="0" xfId="10" applyFont="1" applyFill="1">
      <alignment horizontal="right" vertical="center" wrapText="1" indent="1"/>
    </xf>
    <xf numFmtId="0" fontId="67" fillId="0" borderId="30" xfId="0" applyFont="1" applyBorder="1" applyAlignment="1">
      <alignment vertical="center"/>
    </xf>
    <xf numFmtId="0" fontId="62" fillId="0" borderId="30" xfId="0" applyFont="1" applyBorder="1" applyAlignment="1">
      <alignment vertical="center" wrapText="1"/>
    </xf>
    <xf numFmtId="0" fontId="21" fillId="0" borderId="30" xfId="0" applyFont="1" applyBorder="1"/>
    <xf numFmtId="0" fontId="21" fillId="0" borderId="30" xfId="0" applyFont="1" applyBorder="1" applyAlignment="1">
      <alignment vertical="center" wrapText="1"/>
    </xf>
    <xf numFmtId="0" fontId="21" fillId="2" borderId="0" xfId="0" applyFont="1" applyFill="1" applyAlignment="1">
      <alignment vertical="center" wrapText="1"/>
    </xf>
    <xf numFmtId="0" fontId="65" fillId="0" borderId="0" xfId="10" applyFont="1" applyFill="1" applyAlignment="1">
      <alignment horizontal="center" vertical="center"/>
    </xf>
    <xf numFmtId="0" fontId="21" fillId="14" borderId="0" xfId="0" applyFont="1" applyFill="1" applyAlignment="1">
      <alignment vertical="center" wrapText="1"/>
    </xf>
    <xf numFmtId="0" fontId="21" fillId="14" borderId="0" xfId="0" applyFont="1" applyFill="1"/>
    <xf numFmtId="0" fontId="69" fillId="0" borderId="0" xfId="10" applyFont="1" applyFill="1" applyAlignment="1">
      <alignment horizontal="left" vertical="center" wrapText="1" indent="1"/>
    </xf>
    <xf numFmtId="0" fontId="68" fillId="0" borderId="0" xfId="0" applyFont="1" applyAlignment="1">
      <alignment vertical="center"/>
    </xf>
    <xf numFmtId="0" fontId="68" fillId="0" borderId="0" xfId="0" applyFont="1" applyAlignment="1">
      <alignment horizontal="left" vertical="center"/>
    </xf>
    <xf numFmtId="0" fontId="29" fillId="0" borderId="0" xfId="0" applyFont="1" applyAlignment="1">
      <alignment horizontal="left" vertical="center" wrapText="1"/>
    </xf>
    <xf numFmtId="0" fontId="29" fillId="2" borderId="0" xfId="0" applyFont="1" applyFill="1" applyAlignment="1">
      <alignment horizontal="left" vertical="center" wrapText="1"/>
    </xf>
    <xf numFmtId="0" fontId="29" fillId="2" borderId="0" xfId="0" applyFont="1" applyFill="1" applyAlignment="1">
      <alignment horizontal="left"/>
    </xf>
    <xf numFmtId="0" fontId="65" fillId="0" borderId="0" xfId="10" applyFont="1" applyFill="1" applyAlignment="1">
      <alignment horizontal="left" vertical="center" wrapText="1" indent="1"/>
    </xf>
    <xf numFmtId="0" fontId="61" fillId="0" borderId="0" xfId="0" applyFont="1" applyAlignment="1">
      <alignment horizontal="left" vertical="center" wrapText="1"/>
    </xf>
    <xf numFmtId="0" fontId="22" fillId="0" borderId="0" xfId="0" applyFont="1" applyAlignment="1">
      <alignment horizontal="left"/>
    </xf>
    <xf numFmtId="0" fontId="21" fillId="2" borderId="0" xfId="0" applyFont="1" applyFill="1" applyAlignment="1">
      <alignment horizontal="left" vertical="center" wrapText="1"/>
    </xf>
    <xf numFmtId="0" fontId="21" fillId="2" borderId="0" xfId="0" applyFont="1" applyFill="1" applyAlignment="1">
      <alignment horizontal="left"/>
    </xf>
    <xf numFmtId="0" fontId="30" fillId="0" borderId="32" xfId="0" applyFont="1" applyBorder="1" applyAlignment="1">
      <alignment horizontal="left" vertical="center"/>
    </xf>
    <xf numFmtId="0" fontId="39" fillId="0" borderId="33" xfId="0" applyFont="1" applyBorder="1" applyAlignment="1">
      <alignment horizontal="left" vertical="center" wrapText="1"/>
    </xf>
    <xf numFmtId="0" fontId="39" fillId="0" borderId="35" xfId="0" applyFont="1" applyBorder="1" applyAlignment="1">
      <alignment horizontal="left" vertical="center" wrapText="1"/>
    </xf>
    <xf numFmtId="0" fontId="22" fillId="0" borderId="35" xfId="0" applyFont="1" applyBorder="1" applyAlignment="1">
      <alignment horizontal="left" vertical="center" wrapText="1"/>
    </xf>
    <xf numFmtId="0" fontId="39" fillId="0" borderId="36" xfId="0" applyFont="1" applyBorder="1" applyAlignment="1">
      <alignment vertical="center" wrapText="1"/>
    </xf>
    <xf numFmtId="0" fontId="22" fillId="0" borderId="36" xfId="0" applyFont="1" applyBorder="1" applyAlignment="1">
      <alignment vertical="center" wrapText="1"/>
    </xf>
    <xf numFmtId="0" fontId="23" fillId="0" borderId="37" xfId="0" applyFont="1" applyBorder="1" applyAlignment="1">
      <alignment vertical="center" wrapText="1"/>
    </xf>
    <xf numFmtId="0" fontId="22" fillId="0" borderId="37" xfId="0" applyFont="1" applyBorder="1" applyAlignment="1">
      <alignment vertical="center" wrapText="1"/>
    </xf>
    <xf numFmtId="0" fontId="23" fillId="0" borderId="30" xfId="0" applyFont="1" applyBorder="1" applyAlignment="1">
      <alignment vertical="center" wrapText="1"/>
    </xf>
    <xf numFmtId="0" fontId="22" fillId="0" borderId="30" xfId="0" applyFont="1" applyBorder="1" applyAlignment="1">
      <alignment vertical="center" wrapText="1"/>
    </xf>
    <xf numFmtId="0" fontId="23" fillId="0" borderId="38" xfId="0" applyFont="1" applyBorder="1" applyAlignment="1">
      <alignment vertical="center" wrapText="1"/>
    </xf>
    <xf numFmtId="0" fontId="22" fillId="0" borderId="38" xfId="0" applyFont="1" applyBorder="1" applyAlignment="1">
      <alignment vertical="center" wrapText="1"/>
    </xf>
    <xf numFmtId="0" fontId="70" fillId="0" borderId="0" xfId="0" applyFont="1"/>
    <xf numFmtId="0" fontId="0" fillId="0" borderId="39" xfId="0" applyBorder="1"/>
    <xf numFmtId="0" fontId="24" fillId="0" borderId="0" xfId="4" applyFont="1" applyAlignment="1">
      <alignment horizontal="left" indent="1"/>
    </xf>
    <xf numFmtId="0" fontId="45" fillId="0" borderId="0" xfId="4" applyFont="1" applyAlignment="1">
      <alignment vertical="center"/>
    </xf>
    <xf numFmtId="0" fontId="46" fillId="0" borderId="0" xfId="4" applyFont="1" applyAlignment="1">
      <alignment horizontal="left" vertical="center" wrapText="1"/>
    </xf>
    <xf numFmtId="0" fontId="47" fillId="0" borderId="0" xfId="4" applyFont="1" applyAlignment="1">
      <alignment horizontal="left" vertical="center" indent="1"/>
    </xf>
    <xf numFmtId="0" fontId="37" fillId="0" borderId="0" xfId="0" applyFont="1" applyAlignment="1">
      <alignment horizontal="center" vertical="center" wrapText="1"/>
    </xf>
    <xf numFmtId="0" fontId="24" fillId="0" borderId="0" xfId="4" applyFont="1" applyAlignment="1">
      <alignment horizontal="left" vertical="center" indent="1"/>
    </xf>
    <xf numFmtId="0" fontId="21" fillId="2" borderId="0" xfId="4" applyFont="1" applyFill="1" applyAlignment="1">
      <alignment horizontal="left" vertical="center" wrapText="1"/>
    </xf>
    <xf numFmtId="0" fontId="36" fillId="0" borderId="32" xfId="4" applyFont="1" applyBorder="1" applyAlignment="1">
      <alignment horizontal="left" vertical="center" wrapText="1"/>
    </xf>
    <xf numFmtId="0" fontId="20" fillId="0" borderId="32" xfId="4" applyFont="1" applyBorder="1" applyAlignment="1">
      <alignment vertical="center"/>
    </xf>
    <xf numFmtId="0" fontId="36" fillId="0" borderId="32" xfId="4" applyFont="1" applyBorder="1" applyAlignment="1">
      <alignment horizontal="center" vertical="center"/>
    </xf>
    <xf numFmtId="0" fontId="36" fillId="0" borderId="0" xfId="4" applyFont="1" applyAlignment="1">
      <alignment horizontal="left" vertical="center"/>
    </xf>
    <xf numFmtId="0" fontId="29" fillId="0" borderId="0" xfId="4" applyFont="1" applyAlignment="1">
      <alignment vertical="center" wrapText="1"/>
    </xf>
    <xf numFmtId="10" fontId="21" fillId="0" borderId="30" xfId="4" applyNumberFormat="1" applyFont="1" applyBorder="1" applyAlignment="1">
      <alignment horizontal="left" vertical="center"/>
    </xf>
    <xf numFmtId="0" fontId="36" fillId="0" borderId="31" xfId="4" applyFont="1" applyBorder="1" applyAlignment="1">
      <alignment horizontal="left" vertical="center" wrapText="1"/>
    </xf>
    <xf numFmtId="0" fontId="36" fillId="0" borderId="31" xfId="4" applyFont="1" applyBorder="1" applyAlignment="1">
      <alignment horizontal="left" vertical="center"/>
    </xf>
    <xf numFmtId="0" fontId="21" fillId="0" borderId="30" xfId="4" applyFont="1" applyBorder="1" applyAlignment="1">
      <alignment horizontal="left" vertical="center"/>
    </xf>
    <xf numFmtId="0" fontId="20" fillId="0" borderId="31" xfId="4" applyFont="1" applyBorder="1" applyAlignment="1">
      <alignment horizontal="center" vertical="center"/>
    </xf>
    <xf numFmtId="0" fontId="21" fillId="0" borderId="31" xfId="4" applyFont="1" applyBorder="1" applyAlignment="1">
      <alignment horizontal="left" vertical="center"/>
    </xf>
    <xf numFmtId="0" fontId="20" fillId="0" borderId="31" xfId="4" applyFont="1" applyBorder="1" applyAlignment="1">
      <alignment horizontal="left" vertical="center"/>
    </xf>
    <xf numFmtId="0" fontId="21" fillId="0" borderId="0" xfId="0" applyFont="1" applyAlignment="1">
      <alignment horizontal="left" vertical="center"/>
    </xf>
    <xf numFmtId="0" fontId="33" fillId="0" borderId="0" xfId="4" applyFont="1" applyAlignment="1">
      <alignment horizontal="left" vertical="center" wrapText="1"/>
    </xf>
    <xf numFmtId="0" fontId="20" fillId="0" borderId="29" xfId="4" applyFont="1" applyBorder="1" applyAlignment="1">
      <alignment horizontal="center" vertical="center"/>
    </xf>
    <xf numFmtId="0" fontId="38" fillId="0" borderId="0" xfId="4" applyFont="1" applyAlignment="1">
      <alignment vertical="center" wrapText="1"/>
    </xf>
    <xf numFmtId="0" fontId="35" fillId="0" borderId="0" xfId="4" applyFont="1" applyAlignment="1">
      <alignment horizontal="left" vertical="center"/>
    </xf>
    <xf numFmtId="0" fontId="42" fillId="0" borderId="31" xfId="4" applyFont="1" applyBorder="1" applyAlignment="1">
      <alignment horizontal="left" vertical="center" wrapText="1"/>
    </xf>
    <xf numFmtId="0" fontId="30" fillId="0" borderId="32" xfId="0" applyFont="1" applyBorder="1" applyAlignment="1">
      <alignment horizontal="left" vertical="center" wrapText="1"/>
    </xf>
    <xf numFmtId="0" fontId="43" fillId="0" borderId="0" xfId="0" applyFont="1"/>
    <xf numFmtId="0" fontId="36" fillId="0" borderId="0" xfId="4" applyFont="1" applyAlignment="1">
      <alignment horizontal="left" vertical="center" wrapText="1"/>
    </xf>
    <xf numFmtId="9" fontId="21" fillId="0" borderId="31" xfId="6" applyFont="1" applyBorder="1" applyAlignment="1">
      <alignment horizontal="left" vertical="center"/>
    </xf>
    <xf numFmtId="3" fontId="31" fillId="0" borderId="0" xfId="0" applyNumberFormat="1" applyFont="1" applyAlignment="1">
      <alignment horizontal="left" vertical="center"/>
    </xf>
    <xf numFmtId="0" fontId="31" fillId="12" borderId="31" xfId="0" applyFont="1" applyFill="1" applyBorder="1" applyAlignment="1">
      <alignment horizontal="left" vertical="center"/>
    </xf>
    <xf numFmtId="10" fontId="31" fillId="0" borderId="32" xfId="4" applyNumberFormat="1" applyFont="1" applyBorder="1" applyAlignment="1">
      <alignment horizontal="left" vertical="center" wrapText="1"/>
    </xf>
    <xf numFmtId="0" fontId="21" fillId="0" borderId="30" xfId="0" applyFont="1" applyBorder="1" applyAlignment="1">
      <alignment horizontal="left" vertical="center"/>
    </xf>
    <xf numFmtId="0" fontId="36" fillId="0" borderId="0" xfId="4" applyFont="1" applyAlignment="1">
      <alignment horizontal="center" vertical="center" wrapText="1"/>
    </xf>
    <xf numFmtId="10" fontId="31" fillId="0" borderId="0" xfId="4" applyNumberFormat="1" applyFont="1" applyAlignment="1">
      <alignment horizontal="left" vertical="center" wrapText="1"/>
    </xf>
    <xf numFmtId="10" fontId="21" fillId="0" borderId="0" xfId="0" applyNumberFormat="1" applyFont="1" applyAlignment="1">
      <alignment horizontal="left" vertical="center"/>
    </xf>
    <xf numFmtId="0" fontId="21" fillId="0" borderId="31" xfId="4" applyFont="1" applyBorder="1" applyAlignment="1">
      <alignment horizontal="left" vertical="center" wrapText="1"/>
    </xf>
    <xf numFmtId="0" fontId="31" fillId="0" borderId="32" xfId="4" applyFont="1" applyBorder="1" applyAlignment="1">
      <alignment horizontal="left" vertical="center" wrapText="1"/>
    </xf>
    <xf numFmtId="0" fontId="36" fillId="0" borderId="32" xfId="4" applyFont="1" applyBorder="1" applyAlignment="1">
      <alignment horizontal="left" vertical="center"/>
    </xf>
    <xf numFmtId="0" fontId="21" fillId="0" borderId="32" xfId="4" applyFont="1" applyBorder="1" applyAlignment="1">
      <alignment vertical="center" wrapText="1"/>
    </xf>
    <xf numFmtId="0" fontId="21" fillId="12" borderId="31" xfId="0" applyFont="1" applyFill="1" applyBorder="1" applyAlignment="1">
      <alignment horizontal="left" vertical="center"/>
    </xf>
    <xf numFmtId="10" fontId="21" fillId="12" borderId="31" xfId="0" applyNumberFormat="1" applyFont="1" applyFill="1" applyBorder="1" applyAlignment="1">
      <alignment horizontal="left" vertical="center"/>
    </xf>
    <xf numFmtId="0" fontId="31" fillId="0" borderId="0" xfId="4" applyFont="1" applyAlignment="1">
      <alignment horizontal="left" vertical="center" wrapText="1"/>
    </xf>
    <xf numFmtId="0" fontId="36" fillId="0" borderId="29" xfId="4" applyFont="1" applyBorder="1" applyAlignment="1">
      <alignment horizontal="left" vertical="center"/>
    </xf>
    <xf numFmtId="0" fontId="20" fillId="0" borderId="29" xfId="4" applyFont="1" applyBorder="1" applyAlignment="1">
      <alignment vertical="center"/>
    </xf>
    <xf numFmtId="0" fontId="20" fillId="0" borderId="29" xfId="4" applyFont="1" applyBorder="1" applyAlignment="1">
      <alignment vertical="center" wrapText="1"/>
    </xf>
    <xf numFmtId="0" fontId="21" fillId="12" borderId="0" xfId="0" applyFont="1" applyFill="1" applyAlignment="1">
      <alignment horizontal="left" vertical="center"/>
    </xf>
    <xf numFmtId="10" fontId="21" fillId="12" borderId="0" xfId="0" applyNumberFormat="1" applyFont="1" applyFill="1" applyAlignment="1">
      <alignment horizontal="left" vertical="center"/>
    </xf>
    <xf numFmtId="0" fontId="20" fillId="0" borderId="30" xfId="4" applyFont="1" applyBorder="1" applyAlignment="1">
      <alignment horizontal="center" vertical="center"/>
    </xf>
    <xf numFmtId="10" fontId="21" fillId="0" borderId="31" xfId="0" applyNumberFormat="1" applyFont="1" applyBorder="1" applyAlignment="1">
      <alignment horizontal="left" vertical="center"/>
    </xf>
    <xf numFmtId="0" fontId="21" fillId="0" borderId="31" xfId="6" applyNumberFormat="1" applyFont="1" applyBorder="1" applyAlignment="1">
      <alignment horizontal="left" vertical="center" wrapText="1"/>
    </xf>
    <xf numFmtId="3" fontId="21" fillId="12" borderId="0" xfId="0" applyNumberFormat="1" applyFont="1" applyFill="1" applyAlignment="1">
      <alignment horizontal="left" vertical="center"/>
    </xf>
    <xf numFmtId="3" fontId="20" fillId="0" borderId="0" xfId="4" applyNumberFormat="1" applyFont="1" applyAlignment="1">
      <alignment horizontal="left" vertical="center"/>
    </xf>
    <xf numFmtId="0" fontId="35" fillId="0" borderId="0" xfId="4" applyFont="1" applyAlignment="1">
      <alignment horizontal="left" vertical="center" wrapText="1"/>
    </xf>
    <xf numFmtId="4" fontId="21" fillId="12" borderId="31" xfId="0" applyNumberFormat="1" applyFont="1" applyFill="1" applyBorder="1" applyAlignment="1">
      <alignment horizontal="left" vertical="center"/>
    </xf>
    <xf numFmtId="4" fontId="31" fillId="0" borderId="32" xfId="4" applyNumberFormat="1" applyFont="1" applyBorder="1" applyAlignment="1">
      <alignment horizontal="left" vertical="center" wrapText="1"/>
    </xf>
    <xf numFmtId="0" fontId="21" fillId="0" borderId="31" xfId="0" applyFont="1" applyBorder="1" applyAlignment="1">
      <alignment horizontal="left" vertical="center"/>
    </xf>
    <xf numFmtId="2" fontId="21" fillId="12" borderId="0" xfId="0" applyNumberFormat="1" applyFont="1" applyFill="1" applyAlignment="1">
      <alignment horizontal="left" vertical="center"/>
    </xf>
    <xf numFmtId="2" fontId="21" fillId="12" borderId="31" xfId="0" applyNumberFormat="1" applyFont="1" applyFill="1" applyBorder="1" applyAlignment="1">
      <alignment horizontal="left" vertical="center"/>
    </xf>
    <xf numFmtId="10" fontId="21" fillId="12" borderId="30" xfId="0" applyNumberFormat="1" applyFont="1" applyFill="1" applyBorder="1" applyAlignment="1">
      <alignment horizontal="left" vertical="center"/>
    </xf>
    <xf numFmtId="0" fontId="36" fillId="0" borderId="41" xfId="4" applyFont="1" applyBorder="1" applyAlignment="1">
      <alignment horizontal="center" vertical="center" wrapText="1"/>
    </xf>
    <xf numFmtId="4" fontId="28" fillId="12" borderId="31" xfId="0" applyNumberFormat="1" applyFont="1" applyFill="1" applyBorder="1" applyAlignment="1">
      <alignment horizontal="left" vertical="center"/>
    </xf>
    <xf numFmtId="0" fontId="21" fillId="0" borderId="0" xfId="4" applyFont="1" applyAlignment="1">
      <alignment horizontal="left" vertical="center"/>
    </xf>
    <xf numFmtId="4" fontId="21" fillId="12" borderId="0" xfId="0" applyNumberFormat="1" applyFont="1" applyFill="1" applyAlignment="1">
      <alignment horizontal="left" vertical="center"/>
    </xf>
    <xf numFmtId="0" fontId="21" fillId="0" borderId="30" xfId="4" applyFont="1" applyBorder="1" applyAlignment="1">
      <alignment horizontal="left" vertical="center" wrapText="1"/>
    </xf>
    <xf numFmtId="0" fontId="21" fillId="0" borderId="29" xfId="4" applyFont="1" applyBorder="1" applyAlignment="1">
      <alignment horizontal="left" vertical="center" wrapText="1"/>
    </xf>
    <xf numFmtId="4" fontId="20" fillId="0" borderId="0" xfId="4" applyNumberFormat="1" applyFont="1" applyAlignment="1">
      <alignment horizontal="center" vertical="center"/>
    </xf>
    <xf numFmtId="0" fontId="42" fillId="0" borderId="0" xfId="4" applyFont="1" applyAlignment="1">
      <alignment horizontal="left" vertical="center" wrapText="1"/>
    </xf>
    <xf numFmtId="0" fontId="21" fillId="0" borderId="29" xfId="4" applyFont="1" applyBorder="1" applyAlignment="1">
      <alignment horizontal="left" vertical="center"/>
    </xf>
    <xf numFmtId="10" fontId="21" fillId="0" borderId="29" xfId="0" applyNumberFormat="1" applyFont="1" applyBorder="1" applyAlignment="1">
      <alignment horizontal="left" vertical="center"/>
    </xf>
    <xf numFmtId="0" fontId="36" fillId="0" borderId="30" xfId="4" applyFont="1" applyBorder="1" applyAlignment="1">
      <alignment horizontal="left" vertical="center" wrapText="1"/>
    </xf>
    <xf numFmtId="4" fontId="21" fillId="0" borderId="0" xfId="0" applyNumberFormat="1" applyFont="1" applyAlignment="1">
      <alignment horizontal="left" vertical="center"/>
    </xf>
    <xf numFmtId="164" fontId="21" fillId="12" borderId="31" xfId="0" applyNumberFormat="1" applyFont="1" applyFill="1" applyBorder="1" applyAlignment="1">
      <alignment horizontal="left" vertical="center"/>
    </xf>
    <xf numFmtId="10" fontId="20" fillId="0" borderId="0" xfId="4" applyNumberFormat="1" applyFont="1" applyAlignment="1">
      <alignment horizontal="center" vertical="center"/>
    </xf>
    <xf numFmtId="0" fontId="36" fillId="0" borderId="30" xfId="4" applyFont="1" applyBorder="1" applyAlignment="1">
      <alignment horizontal="left" vertical="center"/>
    </xf>
    <xf numFmtId="0" fontId="36" fillId="0" borderId="29" xfId="4" applyFont="1" applyBorder="1" applyAlignment="1">
      <alignment horizontal="left" vertical="center" wrapText="1"/>
    </xf>
    <xf numFmtId="0" fontId="36" fillId="0" borderId="42" xfId="4" applyFont="1" applyBorder="1" applyAlignment="1">
      <alignment horizontal="left" vertical="center" wrapText="1"/>
    </xf>
    <xf numFmtId="4" fontId="21" fillId="12" borderId="29" xfId="0" applyNumberFormat="1" applyFont="1" applyFill="1" applyBorder="1" applyAlignment="1">
      <alignment horizontal="left" vertical="center"/>
    </xf>
    <xf numFmtId="10" fontId="21" fillId="12" borderId="29" xfId="0" applyNumberFormat="1" applyFont="1" applyFill="1" applyBorder="1" applyAlignment="1">
      <alignment horizontal="left" vertical="center"/>
    </xf>
    <xf numFmtId="0" fontId="21" fillId="0" borderId="42" xfId="0" applyFont="1" applyBorder="1" applyAlignment="1">
      <alignment horizontal="left" vertical="center"/>
    </xf>
    <xf numFmtId="0" fontId="29" fillId="0" borderId="31" xfId="4" applyFont="1" applyBorder="1" applyAlignment="1">
      <alignment horizontal="left" vertical="center" wrapText="1"/>
    </xf>
    <xf numFmtId="168" fontId="21" fillId="12" borderId="31" xfId="0" applyNumberFormat="1" applyFont="1" applyFill="1" applyBorder="1" applyAlignment="1">
      <alignment horizontal="left" vertical="center"/>
    </xf>
    <xf numFmtId="4" fontId="21" fillId="0" borderId="0" xfId="6" applyNumberFormat="1" applyFont="1" applyBorder="1" applyAlignment="1">
      <alignment horizontal="left" vertical="center"/>
    </xf>
    <xf numFmtId="164" fontId="21" fillId="12" borderId="0" xfId="0" applyNumberFormat="1" applyFont="1" applyFill="1" applyAlignment="1">
      <alignment horizontal="left" vertical="center"/>
    </xf>
    <xf numFmtId="0" fontId="29" fillId="0" borderId="0" xfId="4" applyFont="1" applyAlignment="1">
      <alignment horizontal="left" vertical="center" wrapText="1"/>
    </xf>
    <xf numFmtId="1" fontId="21" fillId="12" borderId="0" xfId="0" applyNumberFormat="1" applyFont="1" applyFill="1" applyAlignment="1">
      <alignment horizontal="left" vertical="center"/>
    </xf>
    <xf numFmtId="168" fontId="21" fillId="12" borderId="0" xfId="0" applyNumberFormat="1" applyFont="1" applyFill="1" applyAlignment="1">
      <alignment horizontal="left" vertical="center"/>
    </xf>
    <xf numFmtId="4" fontId="21" fillId="0" borderId="31" xfId="4" applyNumberFormat="1" applyFont="1" applyBorder="1" applyAlignment="1">
      <alignment horizontal="left" vertical="center"/>
    </xf>
    <xf numFmtId="4" fontId="28" fillId="12" borderId="29" xfId="0" applyNumberFormat="1" applyFont="1" applyFill="1" applyBorder="1" applyAlignment="1">
      <alignment horizontal="left" vertical="center"/>
    </xf>
    <xf numFmtId="10" fontId="31" fillId="0" borderId="29" xfId="4" applyNumberFormat="1" applyFont="1" applyBorder="1" applyAlignment="1">
      <alignment horizontal="left" vertical="center" wrapText="1"/>
    </xf>
    <xf numFmtId="0" fontId="0" fillId="0" borderId="0" xfId="0" applyAlignment="1">
      <alignment horizontal="left" vertical="center"/>
    </xf>
    <xf numFmtId="0" fontId="36" fillId="0" borderId="42" xfId="4" applyFont="1" applyBorder="1" applyAlignment="1">
      <alignment horizontal="left" vertical="center"/>
    </xf>
    <xf numFmtId="0" fontId="36" fillId="0" borderId="41" xfId="4" applyFont="1" applyBorder="1" applyAlignment="1">
      <alignment horizontal="left" vertical="center" wrapText="1"/>
    </xf>
    <xf numFmtId="0" fontId="35" fillId="0" borderId="41" xfId="4" applyFont="1" applyBorder="1" applyAlignment="1">
      <alignment horizontal="left" vertical="center"/>
    </xf>
    <xf numFmtId="0" fontId="31" fillId="0" borderId="41" xfId="4" applyFont="1" applyBorder="1" applyAlignment="1">
      <alignment horizontal="left" vertical="center" wrapText="1"/>
    </xf>
    <xf numFmtId="0" fontId="29" fillId="0" borderId="32" xfId="4" applyFont="1" applyBorder="1" applyAlignment="1">
      <alignment vertical="center" wrapText="1"/>
    </xf>
    <xf numFmtId="0" fontId="21" fillId="0" borderId="32" xfId="0" applyFont="1" applyBorder="1" applyAlignment="1">
      <alignment horizontal="left" vertical="center"/>
    </xf>
    <xf numFmtId="10" fontId="21" fillId="0" borderId="32" xfId="0" applyNumberFormat="1" applyFont="1" applyBorder="1" applyAlignment="1">
      <alignment horizontal="center" vertical="center"/>
    </xf>
    <xf numFmtId="0" fontId="21" fillId="12" borderId="29" xfId="0" applyFont="1" applyFill="1" applyBorder="1" applyAlignment="1">
      <alignment vertical="center" wrapText="1"/>
    </xf>
    <xf numFmtId="0" fontId="21" fillId="12" borderId="31" xfId="0" applyFont="1" applyFill="1" applyBorder="1" applyAlignment="1">
      <alignment vertical="center" wrapText="1"/>
    </xf>
    <xf numFmtId="10" fontId="31" fillId="0" borderId="31" xfId="4" applyNumberFormat="1" applyFont="1" applyBorder="1" applyAlignment="1">
      <alignment horizontal="left" vertical="center" wrapText="1"/>
    </xf>
    <xf numFmtId="0" fontId="21" fillId="0" borderId="29" xfId="0" applyFont="1" applyBorder="1" applyAlignment="1">
      <alignment vertical="center" wrapText="1"/>
    </xf>
    <xf numFmtId="0" fontId="21" fillId="0" borderId="31" xfId="0" applyFont="1" applyBorder="1" applyAlignment="1">
      <alignment vertical="center" wrapText="1"/>
    </xf>
    <xf numFmtId="0" fontId="0" fillId="0" borderId="29" xfId="0" applyBorder="1" applyAlignment="1">
      <alignment horizontal="left"/>
    </xf>
    <xf numFmtId="0" fontId="29" fillId="12" borderId="29" xfId="0" applyFont="1" applyFill="1" applyBorder="1" applyAlignment="1">
      <alignment vertical="center" wrapText="1"/>
    </xf>
    <xf numFmtId="164" fontId="21" fillId="0" borderId="0" xfId="0" applyNumberFormat="1" applyFont="1" applyAlignment="1">
      <alignment horizontal="left" vertical="center"/>
    </xf>
    <xf numFmtId="3" fontId="21" fillId="0" borderId="29" xfId="0" applyNumberFormat="1" applyFont="1" applyBorder="1" applyAlignment="1">
      <alignment horizontal="left" vertical="center"/>
    </xf>
    <xf numFmtId="0" fontId="21" fillId="0" borderId="29" xfId="0" applyFont="1" applyBorder="1" applyAlignment="1">
      <alignment horizontal="left" vertical="center"/>
    </xf>
    <xf numFmtId="3" fontId="21" fillId="0" borderId="31" xfId="0" applyNumberFormat="1" applyFont="1" applyBorder="1" applyAlignment="1">
      <alignment horizontal="left" vertical="center"/>
    </xf>
    <xf numFmtId="0" fontId="21" fillId="0" borderId="41" xfId="0" applyFont="1" applyBorder="1" applyAlignment="1">
      <alignment horizontal="left" vertical="center"/>
    </xf>
    <xf numFmtId="0" fontId="21" fillId="0" borderId="40" xfId="0" applyFont="1" applyBorder="1" applyAlignment="1">
      <alignment horizontal="left" vertical="center"/>
    </xf>
    <xf numFmtId="164" fontId="21" fillId="0" borderId="31" xfId="0" applyNumberFormat="1" applyFont="1" applyBorder="1" applyAlignment="1">
      <alignment horizontal="left" vertical="center"/>
    </xf>
    <xf numFmtId="0" fontId="36" fillId="0" borderId="44" xfId="4" applyFont="1" applyBorder="1" applyAlignment="1">
      <alignment horizontal="left" vertical="center" wrapText="1"/>
    </xf>
    <xf numFmtId="0" fontId="31" fillId="0" borderId="42" xfId="4" applyFont="1" applyBorder="1" applyAlignment="1">
      <alignment horizontal="left" vertical="center" wrapText="1"/>
    </xf>
    <xf numFmtId="168" fontId="21" fillId="0" borderId="30" xfId="0" applyNumberFormat="1" applyFont="1" applyBorder="1" applyAlignment="1">
      <alignment horizontal="left" vertical="center"/>
    </xf>
    <xf numFmtId="0" fontId="38" fillId="0" borderId="0" xfId="4" applyFont="1" applyAlignment="1">
      <alignment horizontal="left" vertical="center" wrapText="1"/>
    </xf>
    <xf numFmtId="0" fontId="72" fillId="0" borderId="0" xfId="0" applyFont="1" applyAlignment="1">
      <alignment horizontal="left" vertical="center" wrapText="1"/>
    </xf>
    <xf numFmtId="0" fontId="38" fillId="12" borderId="32" xfId="0" applyFont="1" applyFill="1" applyBorder="1" applyAlignment="1">
      <alignment vertical="center" wrapText="1"/>
    </xf>
    <xf numFmtId="0" fontId="38" fillId="0" borderId="32" xfId="4" applyFont="1" applyBorder="1" applyAlignment="1">
      <alignment horizontal="left" vertical="center" wrapText="1"/>
    </xf>
    <xf numFmtId="0" fontId="38" fillId="0" borderId="32" xfId="4" applyFont="1" applyBorder="1" applyAlignment="1">
      <alignment horizontal="left" vertical="center"/>
    </xf>
    <xf numFmtId="0" fontId="38" fillId="0" borderId="31" xfId="4" applyFont="1" applyBorder="1" applyAlignment="1">
      <alignment horizontal="left" vertical="center" wrapText="1"/>
    </xf>
    <xf numFmtId="0" fontId="38" fillId="0" borderId="44" xfId="4" applyFont="1" applyBorder="1" applyAlignment="1">
      <alignment horizontal="left" vertical="center" wrapText="1"/>
    </xf>
    <xf numFmtId="0" fontId="38" fillId="0" borderId="30" xfId="4" applyFont="1" applyBorder="1" applyAlignment="1">
      <alignment horizontal="left" vertical="center" wrapText="1"/>
    </xf>
    <xf numFmtId="0" fontId="38" fillId="0" borderId="42" xfId="4" applyFont="1" applyBorder="1" applyAlignment="1">
      <alignment horizontal="left" vertical="center"/>
    </xf>
    <xf numFmtId="0" fontId="38" fillId="0" borderId="42" xfId="4" applyFont="1" applyBorder="1" applyAlignment="1">
      <alignment horizontal="left" vertical="center" wrapText="1"/>
    </xf>
    <xf numFmtId="0" fontId="38" fillId="0" borderId="41" xfId="4" applyFont="1" applyBorder="1" applyAlignment="1">
      <alignment horizontal="left" vertical="center" wrapText="1"/>
    </xf>
    <xf numFmtId="0" fontId="43" fillId="0" borderId="29" xfId="0" applyFont="1" applyBorder="1" applyAlignment="1">
      <alignment vertical="center" wrapText="1"/>
    </xf>
    <xf numFmtId="0" fontId="21" fillId="12" borderId="29" xfId="0" applyFont="1" applyFill="1" applyBorder="1" applyAlignment="1">
      <alignment horizontal="left" vertical="center"/>
    </xf>
    <xf numFmtId="0" fontId="43" fillId="0" borderId="29" xfId="0" applyFont="1" applyBorder="1" applyAlignment="1">
      <alignment horizontal="left" vertical="center" wrapText="1"/>
    </xf>
    <xf numFmtId="0" fontId="31" fillId="0" borderId="0" xfId="4" applyFont="1" applyAlignment="1">
      <alignment horizontal="left" vertical="center"/>
    </xf>
    <xf numFmtId="0" fontId="31" fillId="0" borderId="30" xfId="4" applyFont="1" applyBorder="1" applyAlignment="1">
      <alignment horizontal="left" vertical="center" wrapText="1"/>
    </xf>
    <xf numFmtId="0" fontId="21" fillId="0" borderId="47" xfId="0" applyFont="1" applyBorder="1" applyAlignment="1">
      <alignment horizontal="left" vertical="center"/>
    </xf>
    <xf numFmtId="0" fontId="21" fillId="0" borderId="47" xfId="0" applyFont="1" applyBorder="1" applyAlignment="1">
      <alignment horizontal="left" vertical="center" wrapText="1"/>
    </xf>
    <xf numFmtId="4" fontId="28" fillId="12" borderId="0" xfId="0" applyNumberFormat="1" applyFont="1" applyFill="1" applyAlignment="1">
      <alignment horizontal="left" vertical="center"/>
    </xf>
    <xf numFmtId="0" fontId="28" fillId="12" borderId="31" xfId="0" applyFont="1" applyFill="1" applyBorder="1" applyAlignment="1">
      <alignment horizontal="left" vertical="center"/>
    </xf>
    <xf numFmtId="10" fontId="31" fillId="12" borderId="31" xfId="0" applyNumberFormat="1" applyFont="1" applyFill="1" applyBorder="1" applyAlignment="1">
      <alignment horizontal="left" vertical="center"/>
    </xf>
    <xf numFmtId="0" fontId="31" fillId="0" borderId="31" xfId="4" applyFont="1" applyBorder="1" applyAlignment="1">
      <alignment horizontal="left" vertical="center" wrapText="1"/>
    </xf>
    <xf numFmtId="4" fontId="31" fillId="12" borderId="31" xfId="0" applyNumberFormat="1" applyFont="1" applyFill="1" applyBorder="1" applyAlignment="1">
      <alignment horizontal="left" vertical="center"/>
    </xf>
    <xf numFmtId="0" fontId="29" fillId="0" borderId="0" xfId="4" applyFont="1" applyAlignment="1">
      <alignment horizontal="left" vertical="center"/>
    </xf>
    <xf numFmtId="4" fontId="31" fillId="12" borderId="0" xfId="0" applyNumberFormat="1" applyFont="1" applyFill="1" applyAlignment="1">
      <alignment horizontal="left" vertical="center"/>
    </xf>
    <xf numFmtId="164" fontId="21" fillId="12" borderId="40" xfId="0" applyNumberFormat="1" applyFont="1" applyFill="1" applyBorder="1" applyAlignment="1">
      <alignment horizontal="left" vertical="center"/>
    </xf>
    <xf numFmtId="4" fontId="21" fillId="12" borderId="30" xfId="0" applyNumberFormat="1" applyFont="1" applyFill="1" applyBorder="1" applyAlignment="1">
      <alignment horizontal="left" vertical="center"/>
    </xf>
    <xf numFmtId="0" fontId="21" fillId="0" borderId="32" xfId="4" applyFont="1" applyBorder="1" applyAlignment="1">
      <alignment horizontal="left" vertical="center"/>
    </xf>
    <xf numFmtId="4" fontId="21" fillId="12" borderId="40" xfId="0" applyNumberFormat="1" applyFont="1" applyFill="1" applyBorder="1" applyAlignment="1">
      <alignment horizontal="left" vertical="center"/>
    </xf>
    <xf numFmtId="4" fontId="21" fillId="12" borderId="31" xfId="0" applyNumberFormat="1" applyFont="1" applyFill="1" applyBorder="1" applyAlignment="1">
      <alignment horizontal="left" vertical="center" wrapText="1"/>
    </xf>
    <xf numFmtId="10" fontId="21" fillId="12" borderId="31" xfId="6" applyNumberFormat="1" applyFont="1" applyFill="1" applyBorder="1" applyAlignment="1">
      <alignment horizontal="left" vertical="center"/>
    </xf>
    <xf numFmtId="0" fontId="38" fillId="0" borderId="29" xfId="4" applyFont="1" applyBorder="1" applyAlignment="1">
      <alignment horizontal="left" vertical="center"/>
    </xf>
    <xf numFmtId="0" fontId="31" fillId="12" borderId="29" xfId="0" applyFont="1" applyFill="1" applyBorder="1" applyAlignment="1">
      <alignment horizontal="left" vertical="center" wrapText="1"/>
    </xf>
    <xf numFmtId="0" fontId="41" fillId="6" borderId="32" xfId="4" applyFont="1" applyFill="1" applyBorder="1" applyAlignment="1">
      <alignment vertical="center"/>
    </xf>
    <xf numFmtId="0" fontId="43" fillId="0" borderId="0" xfId="0" applyFont="1" applyAlignment="1">
      <alignment horizontal="left" vertical="center" wrapText="1"/>
    </xf>
    <xf numFmtId="0" fontId="21" fillId="0" borderId="11" xfId="0" applyFont="1" applyBorder="1" applyAlignment="1">
      <alignment horizontal="left" vertical="center" wrapText="1"/>
    </xf>
    <xf numFmtId="4" fontId="31" fillId="12" borderId="31" xfId="0" applyNumberFormat="1" applyFont="1" applyFill="1" applyBorder="1" applyAlignment="1">
      <alignment horizontal="left" vertical="center" wrapText="1"/>
    </xf>
    <xf numFmtId="10" fontId="31" fillId="0" borderId="30" xfId="4" applyNumberFormat="1" applyFont="1" applyBorder="1" applyAlignment="1">
      <alignment horizontal="left" vertical="center" wrapText="1"/>
    </xf>
    <xf numFmtId="0" fontId="33" fillId="0" borderId="31" xfId="0" applyFont="1" applyBorder="1" applyAlignment="1">
      <alignment horizontal="left" vertical="center" wrapText="1"/>
    </xf>
    <xf numFmtId="0" fontId="39" fillId="0" borderId="32" xfId="0" applyFont="1" applyBorder="1" applyAlignment="1">
      <alignment horizontal="left" vertical="center" wrapText="1"/>
    </xf>
    <xf numFmtId="0" fontId="33" fillId="0" borderId="29" xfId="0" applyFont="1" applyBorder="1" applyAlignment="1">
      <alignment horizontal="left" vertical="center" wrapText="1"/>
    </xf>
    <xf numFmtId="0" fontId="33" fillId="0" borderId="30" xfId="0" applyFont="1" applyBorder="1" applyAlignment="1">
      <alignment horizontal="left" vertical="center" wrapText="1"/>
    </xf>
    <xf numFmtId="0" fontId="38" fillId="0" borderId="46" xfId="0" applyFont="1" applyBorder="1" applyAlignment="1">
      <alignment horizontal="left" vertical="center" wrapText="1"/>
    </xf>
    <xf numFmtId="10" fontId="33" fillId="0" borderId="0" xfId="0" applyNumberFormat="1" applyFont="1" applyAlignment="1">
      <alignment horizontal="left" vertical="center"/>
    </xf>
    <xf numFmtId="10" fontId="33" fillId="0" borderId="31" xfId="0" applyNumberFormat="1" applyFont="1" applyBorder="1" applyAlignment="1">
      <alignment horizontal="left" vertical="center"/>
    </xf>
    <xf numFmtId="0" fontId="31" fillId="18" borderId="31" xfId="0" applyFont="1" applyFill="1" applyBorder="1" applyAlignment="1">
      <alignment horizontal="left" vertical="center" wrapText="1"/>
    </xf>
    <xf numFmtId="0" fontId="31" fillId="18" borderId="0" xfId="0" applyFont="1" applyFill="1" applyAlignment="1">
      <alignment horizontal="left" vertical="center" wrapText="1"/>
    </xf>
    <xf numFmtId="0" fontId="31" fillId="0" borderId="31" xfId="0" applyFont="1" applyBorder="1" applyAlignment="1">
      <alignment horizontal="left" vertical="center" wrapText="1"/>
    </xf>
    <xf numFmtId="0" fontId="31" fillId="18" borderId="29" xfId="0" applyFont="1" applyFill="1" applyBorder="1" applyAlignment="1">
      <alignment horizontal="left" vertical="center" wrapText="1"/>
    </xf>
    <xf numFmtId="0" fontId="38" fillId="0" borderId="41" xfId="0" applyFont="1" applyBorder="1" applyAlignment="1">
      <alignment horizontal="left" vertical="center" wrapText="1"/>
    </xf>
    <xf numFmtId="0" fontId="43" fillId="0" borderId="32" xfId="0" applyFont="1" applyBorder="1" applyAlignment="1">
      <alignment horizontal="left" vertical="center" wrapText="1"/>
    </xf>
    <xf numFmtId="0" fontId="43" fillId="0" borderId="41" xfId="0" applyFont="1" applyBorder="1"/>
    <xf numFmtId="0" fontId="36" fillId="0" borderId="41" xfId="0" applyFont="1" applyBorder="1" applyAlignment="1">
      <alignment vertical="center" wrapText="1"/>
    </xf>
    <xf numFmtId="0" fontId="38" fillId="0" borderId="42" xfId="0" applyFont="1" applyBorder="1" applyAlignment="1">
      <alignment horizontal="center" vertical="center" wrapText="1"/>
    </xf>
    <xf numFmtId="0" fontId="36" fillId="0" borderId="0" xfId="0" applyFont="1" applyAlignment="1">
      <alignment vertical="center" wrapText="1"/>
    </xf>
    <xf numFmtId="0" fontId="38" fillId="0" borderId="32" xfId="0" applyFont="1" applyBorder="1" applyAlignment="1">
      <alignment horizontal="left" vertical="center" wrapText="1"/>
    </xf>
    <xf numFmtId="0" fontId="38" fillId="0" borderId="41" xfId="0" applyFont="1" applyBorder="1" applyAlignment="1">
      <alignment horizontal="center" vertical="center" wrapText="1"/>
    </xf>
    <xf numFmtId="0" fontId="38" fillId="0" borderId="32" xfId="0" applyFont="1" applyBorder="1" applyAlignment="1">
      <alignment vertical="center" wrapText="1"/>
    </xf>
    <xf numFmtId="10" fontId="33" fillId="0" borderId="29" xfId="0" applyNumberFormat="1" applyFont="1" applyBorder="1" applyAlignment="1">
      <alignment horizontal="left" vertical="center"/>
    </xf>
    <xf numFmtId="0" fontId="38" fillId="0" borderId="42" xfId="0" applyFont="1" applyBorder="1" applyAlignment="1">
      <alignment horizontal="left" vertical="center"/>
    </xf>
    <xf numFmtId="9" fontId="33" fillId="0" borderId="31" xfId="0" applyNumberFormat="1" applyFont="1" applyBorder="1" applyAlignment="1">
      <alignment horizontal="left" vertical="center" wrapText="1"/>
    </xf>
    <xf numFmtId="0" fontId="48" fillId="0" borderId="33" xfId="0" applyFont="1" applyBorder="1" applyAlignment="1">
      <alignment horizontal="left" vertical="center" wrapText="1"/>
    </xf>
    <xf numFmtId="0" fontId="33" fillId="0" borderId="32" xfId="0" applyFont="1" applyBorder="1" applyAlignment="1">
      <alignment horizontal="left" vertical="center" wrapText="1"/>
    </xf>
    <xf numFmtId="0" fontId="58" fillId="20" borderId="0" xfId="4" applyFont="1" applyFill="1" applyAlignment="1">
      <alignment horizontal="left" vertical="center" wrapText="1"/>
    </xf>
    <xf numFmtId="0" fontId="21" fillId="0" borderId="31" xfId="8" applyNumberFormat="1" applyFont="1" applyBorder="1" applyAlignment="1">
      <alignment horizontal="left" vertical="center" wrapText="1"/>
    </xf>
    <xf numFmtId="10" fontId="21" fillId="0" borderId="31" xfId="6" applyNumberFormat="1" applyFont="1" applyBorder="1" applyAlignment="1">
      <alignment horizontal="left" vertical="center"/>
    </xf>
    <xf numFmtId="10" fontId="21" fillId="0" borderId="30" xfId="6" applyNumberFormat="1" applyFont="1" applyBorder="1" applyAlignment="1">
      <alignment horizontal="left" vertical="center"/>
    </xf>
    <xf numFmtId="0" fontId="36" fillId="0" borderId="46" xfId="4" applyFont="1" applyBorder="1" applyAlignment="1">
      <alignment horizontal="left" vertical="center" wrapText="1"/>
    </xf>
    <xf numFmtId="0" fontId="29" fillId="12" borderId="30" xfId="0" applyFont="1" applyFill="1" applyBorder="1" applyAlignment="1">
      <alignment horizontal="left" vertical="center"/>
    </xf>
    <xf numFmtId="0" fontId="31" fillId="0" borderId="32" xfId="0" applyFont="1" applyBorder="1" applyAlignment="1">
      <alignment horizontal="left" vertical="center" wrapText="1"/>
    </xf>
    <xf numFmtId="0" fontId="36" fillId="0" borderId="46" xfId="4" applyFont="1" applyBorder="1" applyAlignment="1">
      <alignment horizontal="center" vertical="center"/>
    </xf>
    <xf numFmtId="166" fontId="21" fillId="12" borderId="30" xfId="0" applyNumberFormat="1" applyFont="1" applyFill="1" applyBorder="1" applyAlignment="1">
      <alignment horizontal="left" vertical="center"/>
    </xf>
    <xf numFmtId="0" fontId="43" fillId="0" borderId="31" xfId="0" applyFont="1" applyBorder="1" applyAlignment="1">
      <alignment vertical="center" wrapText="1"/>
    </xf>
    <xf numFmtId="0" fontId="38" fillId="0" borderId="46" xfId="4" applyFont="1" applyBorder="1" applyAlignment="1">
      <alignment horizontal="left" vertical="center" wrapText="1"/>
    </xf>
    <xf numFmtId="0" fontId="38" fillId="0" borderId="30" xfId="4" applyFont="1" applyBorder="1" applyAlignment="1">
      <alignment horizontal="left" vertical="center"/>
    </xf>
    <xf numFmtId="0" fontId="38" fillId="0" borderId="29" xfId="4" applyFont="1" applyBorder="1" applyAlignment="1">
      <alignment horizontal="left" vertical="center" wrapText="1"/>
    </xf>
    <xf numFmtId="0" fontId="36" fillId="0" borderId="32" xfId="0" applyFont="1" applyBorder="1" applyAlignment="1">
      <alignment horizontal="left" vertical="center" wrapText="1"/>
    </xf>
    <xf numFmtId="0" fontId="20" fillId="0" borderId="41" xfId="4" applyFont="1" applyBorder="1" applyAlignment="1">
      <alignment horizontal="left" indent="1"/>
    </xf>
    <xf numFmtId="0" fontId="32" fillId="0" borderId="41" xfId="4" applyFont="1" applyBorder="1" applyAlignment="1">
      <alignment vertical="center" textRotation="90"/>
    </xf>
    <xf numFmtId="0" fontId="20" fillId="0" borderId="41" xfId="4" applyFont="1" applyBorder="1" applyAlignment="1">
      <alignment horizontal="left" vertical="center" wrapText="1"/>
    </xf>
    <xf numFmtId="0" fontId="38" fillId="0" borderId="53" xfId="4" applyFont="1" applyBorder="1" applyAlignment="1">
      <alignment horizontal="left" vertical="center" wrapText="1"/>
    </xf>
    <xf numFmtId="0" fontId="35" fillId="0" borderId="46" xfId="0" applyFont="1" applyBorder="1" applyAlignment="1">
      <alignment horizontal="left" vertical="center" wrapText="1"/>
    </xf>
    <xf numFmtId="0" fontId="31" fillId="12" borderId="31" xfId="0" applyFont="1" applyFill="1" applyBorder="1" applyAlignment="1">
      <alignment horizontal="left" vertical="center" wrapText="1"/>
    </xf>
    <xf numFmtId="0" fontId="43" fillId="0" borderId="31" xfId="0" applyFont="1" applyBorder="1" applyAlignment="1">
      <alignment horizontal="left" vertical="center" wrapText="1"/>
    </xf>
    <xf numFmtId="0" fontId="21" fillId="0" borderId="31" xfId="0" applyFont="1" applyBorder="1" applyAlignment="1">
      <alignment horizontal="left" vertical="center" wrapText="1"/>
    </xf>
    <xf numFmtId="0" fontId="33" fillId="0" borderId="29" xfId="4" applyFont="1" applyBorder="1" applyAlignment="1">
      <alignment horizontal="left" vertical="center" wrapText="1"/>
    </xf>
    <xf numFmtId="0" fontId="20" fillId="0" borderId="30" xfId="4" applyFont="1" applyBorder="1" applyAlignment="1">
      <alignment vertical="center" wrapText="1"/>
    </xf>
    <xf numFmtId="10" fontId="31" fillId="0" borderId="29" xfId="8" applyNumberFormat="1" applyFont="1" applyBorder="1" applyAlignment="1">
      <alignment horizontal="left" vertical="center" wrapText="1"/>
    </xf>
    <xf numFmtId="9" fontId="31" fillId="0" borderId="0" xfId="8" applyFont="1" applyAlignment="1">
      <alignment horizontal="left" vertical="center"/>
    </xf>
    <xf numFmtId="10" fontId="31" fillId="0" borderId="29" xfId="0" applyNumberFormat="1" applyFont="1" applyBorder="1" applyAlignment="1">
      <alignment horizontal="left" vertical="center"/>
    </xf>
    <xf numFmtId="0" fontId="31" fillId="12" borderId="30" xfId="0" applyFont="1" applyFill="1" applyBorder="1" applyAlignment="1">
      <alignment horizontal="left" vertical="center" wrapText="1"/>
    </xf>
    <xf numFmtId="10" fontId="31" fillId="0" borderId="31" xfId="0" applyNumberFormat="1" applyFont="1" applyBorder="1" applyAlignment="1">
      <alignment horizontal="left" vertical="center"/>
    </xf>
    <xf numFmtId="4" fontId="31" fillId="0" borderId="0" xfId="0" applyNumberFormat="1" applyFont="1" applyAlignment="1">
      <alignment horizontal="left" vertical="center"/>
    </xf>
    <xf numFmtId="10" fontId="31" fillId="0" borderId="30" xfId="0" applyNumberFormat="1" applyFont="1" applyBorder="1" applyAlignment="1">
      <alignment horizontal="left" vertical="center"/>
    </xf>
    <xf numFmtId="0" fontId="24" fillId="2" borderId="0" xfId="4" applyFont="1" applyFill="1" applyAlignment="1">
      <alignment horizontal="left" vertical="center" wrapText="1"/>
    </xf>
    <xf numFmtId="0" fontId="20" fillId="2" borderId="31" xfId="4" applyFont="1" applyFill="1" applyBorder="1" applyAlignment="1">
      <alignment horizontal="left" vertical="center" wrapText="1"/>
    </xf>
    <xf numFmtId="0" fontId="31" fillId="12" borderId="0" xfId="0" applyFont="1" applyFill="1" applyAlignment="1">
      <alignment horizontal="left" vertical="center" wrapText="1"/>
    </xf>
    <xf numFmtId="0" fontId="24" fillId="2" borderId="29" xfId="4" applyFont="1" applyFill="1" applyBorder="1" applyAlignment="1">
      <alignment horizontal="left" vertical="center" wrapText="1"/>
    </xf>
    <xf numFmtId="0" fontId="39" fillId="0" borderId="31" xfId="0" applyFont="1" applyBorder="1" applyAlignment="1">
      <alignment horizontal="left" vertical="center"/>
    </xf>
    <xf numFmtId="4" fontId="31" fillId="12" borderId="30" xfId="0" applyNumberFormat="1" applyFont="1" applyFill="1" applyBorder="1" applyAlignment="1">
      <alignment horizontal="left" vertical="center"/>
    </xf>
    <xf numFmtId="9" fontId="31" fillId="0" borderId="30" xfId="8" applyFont="1" applyBorder="1" applyAlignment="1">
      <alignment horizontal="left" vertical="center" wrapText="1"/>
    </xf>
    <xf numFmtId="0" fontId="24" fillId="2" borderId="31" xfId="4" applyFont="1" applyFill="1" applyBorder="1" applyAlignment="1">
      <alignment horizontal="left" vertical="center" wrapText="1"/>
    </xf>
    <xf numFmtId="0" fontId="31" fillId="0" borderId="41" xfId="0" applyFont="1" applyBorder="1" applyAlignment="1">
      <alignment vertical="center" wrapText="1"/>
    </xf>
    <xf numFmtId="0" fontId="32" fillId="0" borderId="0" xfId="4" applyFont="1" applyAlignment="1">
      <alignment horizontal="left" vertical="center" textRotation="90"/>
    </xf>
    <xf numFmtId="3" fontId="20" fillId="0" borderId="0" xfId="4" applyNumberFormat="1" applyFont="1" applyAlignment="1">
      <alignment horizontal="left" vertical="center" wrapText="1"/>
    </xf>
    <xf numFmtId="0" fontId="27" fillId="2" borderId="0" xfId="10" applyFont="1" applyAlignment="1">
      <alignment horizontal="left" vertical="center" wrapText="1" indent="1"/>
    </xf>
    <xf numFmtId="0" fontId="20" fillId="2" borderId="0" xfId="4" applyFont="1" applyFill="1" applyAlignment="1">
      <alignment horizontal="left" vertical="center" wrapText="1"/>
    </xf>
    <xf numFmtId="0" fontId="27" fillId="0" borderId="0" xfId="10" applyFont="1" applyFill="1" applyAlignment="1">
      <alignment horizontal="left" vertical="center" wrapText="1" indent="1"/>
    </xf>
    <xf numFmtId="0" fontId="20" fillId="0" borderId="32" xfId="4" applyFont="1" applyBorder="1" applyAlignment="1">
      <alignment horizontal="left" vertical="center"/>
    </xf>
    <xf numFmtId="4" fontId="21" fillId="0" borderId="0" xfId="4" applyNumberFormat="1" applyFont="1" applyAlignment="1">
      <alignment horizontal="left" vertical="center" wrapText="1"/>
    </xf>
    <xf numFmtId="4" fontId="20" fillId="0" borderId="0" xfId="4" applyNumberFormat="1" applyFont="1" applyAlignment="1">
      <alignment horizontal="left" vertical="center"/>
    </xf>
    <xf numFmtId="10" fontId="20" fillId="0" borderId="0" xfId="4" applyNumberFormat="1" applyFont="1" applyAlignment="1">
      <alignment horizontal="left" vertical="center"/>
    </xf>
    <xf numFmtId="0" fontId="21" fillId="0" borderId="0" xfId="2" applyFont="1" applyAlignment="1">
      <alignment horizontal="left" wrapText="1" indent="1"/>
    </xf>
    <xf numFmtId="0" fontId="21" fillId="0" borderId="42" xfId="0" applyFont="1" applyBorder="1" applyAlignment="1">
      <alignment horizontal="left" vertical="center" wrapText="1"/>
    </xf>
    <xf numFmtId="0" fontId="33" fillId="18" borderId="0" xfId="0" applyFont="1" applyFill="1" applyAlignment="1">
      <alignment horizontal="left" vertical="center" wrapText="1"/>
    </xf>
    <xf numFmtId="0" fontId="20" fillId="0" borderId="0" xfId="4" applyFont="1" applyAlignment="1">
      <alignment horizontal="left"/>
    </xf>
    <xf numFmtId="0" fontId="29" fillId="12" borderId="41" xfId="0" applyFont="1" applyFill="1" applyBorder="1" applyAlignment="1">
      <alignment vertical="center" wrapText="1"/>
    </xf>
    <xf numFmtId="0" fontId="36" fillId="0" borderId="41" xfId="4" applyFont="1" applyBorder="1" applyAlignment="1">
      <alignment horizontal="left" vertical="center"/>
    </xf>
    <xf numFmtId="0" fontId="21" fillId="12" borderId="46" xfId="0" applyFont="1" applyFill="1" applyBorder="1" applyAlignment="1">
      <alignment vertical="center" wrapText="1"/>
    </xf>
    <xf numFmtId="4" fontId="0" fillId="0" borderId="46" xfId="0" applyNumberFormat="1" applyBorder="1" applyAlignment="1">
      <alignment horizontal="left" vertical="center"/>
    </xf>
    <xf numFmtId="164" fontId="0" fillId="0" borderId="46" xfId="0" applyNumberFormat="1" applyBorder="1" applyAlignment="1">
      <alignment horizontal="left" vertical="center"/>
    </xf>
    <xf numFmtId="10" fontId="0" fillId="0" borderId="46" xfId="0" applyNumberFormat="1" applyBorder="1" applyAlignment="1">
      <alignment horizontal="left" vertical="center"/>
    </xf>
    <xf numFmtId="10" fontId="31" fillId="0" borderId="46" xfId="4" applyNumberFormat="1" applyFont="1" applyBorder="1" applyAlignment="1">
      <alignment horizontal="left" vertical="center" wrapText="1"/>
    </xf>
    <xf numFmtId="0" fontId="21" fillId="0" borderId="46" xfId="0" applyFont="1" applyBorder="1" applyAlignment="1">
      <alignment horizontal="left" vertical="center"/>
    </xf>
    <xf numFmtId="0" fontId="29" fillId="0" borderId="29" xfId="4" applyFont="1" applyBorder="1" applyAlignment="1">
      <alignment horizontal="left" vertical="center"/>
    </xf>
    <xf numFmtId="0" fontId="38" fillId="12" borderId="46" xfId="0" applyFont="1" applyFill="1" applyBorder="1" applyAlignment="1">
      <alignment horizontal="left" vertical="center" wrapText="1"/>
    </xf>
    <xf numFmtId="4" fontId="31" fillId="12" borderId="46" xfId="0" applyNumberFormat="1" applyFont="1" applyFill="1" applyBorder="1" applyAlignment="1">
      <alignment horizontal="left" vertical="center"/>
    </xf>
    <xf numFmtId="9" fontId="31" fillId="0" borderId="46" xfId="8" applyFont="1" applyBorder="1" applyAlignment="1">
      <alignment horizontal="left" vertical="center" wrapText="1"/>
    </xf>
    <xf numFmtId="0" fontId="31" fillId="12" borderId="46" xfId="0" applyFont="1" applyFill="1" applyBorder="1" applyAlignment="1">
      <alignment horizontal="left" vertical="center" wrapText="1"/>
    </xf>
    <xf numFmtId="0" fontId="29" fillId="0" borderId="30" xfId="4" applyFont="1" applyBorder="1" applyAlignment="1">
      <alignment horizontal="left" vertical="center"/>
    </xf>
    <xf numFmtId="0" fontId="57" fillId="20" borderId="0" xfId="0" applyFont="1" applyFill="1" applyAlignment="1">
      <alignment horizontal="left"/>
    </xf>
    <xf numFmtId="0" fontId="59" fillId="20" borderId="0" xfId="0" applyFont="1" applyFill="1" applyAlignment="1">
      <alignment horizontal="left"/>
    </xf>
    <xf numFmtId="0" fontId="25" fillId="0" borderId="0" xfId="2" applyFont="1" applyAlignment="1">
      <alignment horizontal="left" wrapText="1" indent="1"/>
    </xf>
    <xf numFmtId="0" fontId="45" fillId="0" borderId="0" xfId="4" applyFont="1" applyAlignment="1">
      <alignment horizontal="left" vertical="center"/>
    </xf>
    <xf numFmtId="0" fontId="37" fillId="0" borderId="0" xfId="0" applyFont="1" applyAlignment="1">
      <alignment horizontal="left" vertical="center" wrapText="1"/>
    </xf>
    <xf numFmtId="0" fontId="26" fillId="0" borderId="0" xfId="4" applyFont="1" applyAlignment="1">
      <alignment horizontal="left"/>
    </xf>
    <xf numFmtId="0" fontId="21" fillId="0" borderId="41" xfId="0" applyFont="1" applyBorder="1" applyAlignment="1">
      <alignment horizontal="left" vertical="center" wrapText="1"/>
    </xf>
    <xf numFmtId="0" fontId="29" fillId="12" borderId="31" xfId="0" applyFont="1" applyFill="1" applyBorder="1" applyAlignment="1">
      <alignment horizontal="left" vertical="center" wrapText="1"/>
    </xf>
    <xf numFmtId="0" fontId="21" fillId="12" borderId="29" xfId="0" applyFont="1" applyFill="1" applyBorder="1" applyAlignment="1">
      <alignment horizontal="left" vertical="center" wrapText="1"/>
    </xf>
    <xf numFmtId="0" fontId="21" fillId="12" borderId="31" xfId="0" applyFont="1" applyFill="1" applyBorder="1" applyAlignment="1">
      <alignment horizontal="left" vertical="center" wrapText="1"/>
    </xf>
    <xf numFmtId="0" fontId="21" fillId="12" borderId="0" xfId="0" applyFont="1" applyFill="1" applyAlignment="1">
      <alignment horizontal="left" vertical="center" wrapText="1"/>
    </xf>
    <xf numFmtId="0" fontId="29" fillId="12" borderId="29" xfId="0" applyFont="1" applyFill="1" applyBorder="1" applyAlignment="1">
      <alignment horizontal="left" vertical="center" wrapText="1"/>
    </xf>
    <xf numFmtId="0" fontId="29" fillId="0" borderId="32" xfId="4" applyFont="1" applyBorder="1" applyAlignment="1">
      <alignment horizontal="left" vertical="center" wrapText="1"/>
    </xf>
    <xf numFmtId="0" fontId="29" fillId="12" borderId="0" xfId="0" applyFont="1" applyFill="1" applyAlignment="1">
      <alignment horizontal="left" vertical="center" wrapText="1"/>
    </xf>
    <xf numFmtId="0" fontId="29" fillId="0" borderId="43" xfId="4" applyFont="1" applyBorder="1" applyAlignment="1">
      <alignment horizontal="left" vertical="center" wrapText="1"/>
    </xf>
    <xf numFmtId="0" fontId="21" fillId="0" borderId="29" xfId="0" applyFont="1" applyBorder="1" applyAlignment="1">
      <alignment horizontal="left" vertical="center" wrapText="1"/>
    </xf>
    <xf numFmtId="0" fontId="20" fillId="0" borderId="29" xfId="4" applyFont="1" applyBorder="1" applyAlignment="1">
      <alignment horizontal="left" vertical="center" wrapText="1"/>
    </xf>
    <xf numFmtId="0" fontId="20" fillId="0" borderId="30" xfId="4" applyFont="1" applyBorder="1" applyAlignment="1">
      <alignment horizontal="left" vertical="center"/>
    </xf>
    <xf numFmtId="0" fontId="43" fillId="0" borderId="40" xfId="0" applyFont="1" applyBorder="1" applyAlignment="1">
      <alignment horizontal="left" vertical="center" wrapText="1"/>
    </xf>
    <xf numFmtId="0" fontId="20" fillId="0" borderId="41" xfId="4" applyFont="1" applyBorder="1" applyAlignment="1">
      <alignment horizontal="left" vertical="center"/>
    </xf>
    <xf numFmtId="2" fontId="20" fillId="0" borderId="0" xfId="4" applyNumberFormat="1" applyFont="1" applyAlignment="1">
      <alignment horizontal="left" vertical="center" wrapText="1"/>
    </xf>
    <xf numFmtId="0" fontId="38" fillId="0" borderId="40" xfId="4" applyFont="1" applyBorder="1" applyAlignment="1">
      <alignment horizontal="left" vertical="center" wrapText="1"/>
    </xf>
    <xf numFmtId="0" fontId="21" fillId="0" borderId="40" xfId="4" applyFont="1" applyBorder="1" applyAlignment="1">
      <alignment horizontal="left" vertical="center"/>
    </xf>
    <xf numFmtId="10" fontId="21" fillId="0" borderId="40" xfId="0" applyNumberFormat="1" applyFont="1" applyBorder="1" applyAlignment="1">
      <alignment horizontal="left" vertical="center"/>
    </xf>
    <xf numFmtId="10" fontId="21" fillId="0" borderId="42" xfId="0" applyNumberFormat="1" applyFont="1" applyBorder="1" applyAlignment="1">
      <alignment horizontal="left" vertical="center"/>
    </xf>
    <xf numFmtId="10" fontId="21" fillId="0" borderId="30" xfId="0" applyNumberFormat="1" applyFont="1" applyBorder="1" applyAlignment="1">
      <alignment horizontal="left" vertical="center"/>
    </xf>
    <xf numFmtId="0" fontId="20" fillId="0" borderId="40" xfId="4" applyFont="1" applyBorder="1" applyAlignment="1">
      <alignment horizontal="left" vertical="center"/>
    </xf>
    <xf numFmtId="0" fontId="28" fillId="0" borderId="31" xfId="8" applyNumberFormat="1" applyFont="1" applyBorder="1" applyAlignment="1">
      <alignment horizontal="left" vertical="center" wrapText="1"/>
    </xf>
    <xf numFmtId="0" fontId="29" fillId="0" borderId="31" xfId="6" applyNumberFormat="1" applyFont="1" applyBorder="1" applyAlignment="1">
      <alignment horizontal="left" vertical="center" wrapText="1"/>
    </xf>
    <xf numFmtId="0" fontId="29" fillId="0" borderId="31" xfId="4" applyFont="1" applyBorder="1" applyAlignment="1">
      <alignment horizontal="left" vertical="center"/>
    </xf>
    <xf numFmtId="4" fontId="29" fillId="12" borderId="31" xfId="0" applyNumberFormat="1" applyFont="1" applyFill="1" applyBorder="1" applyAlignment="1">
      <alignment horizontal="left" vertical="center"/>
    </xf>
    <xf numFmtId="0" fontId="36" fillId="0" borderId="42" xfId="4" applyFont="1" applyBorder="1" applyAlignment="1">
      <alignment horizontal="center" vertical="center" wrapText="1"/>
    </xf>
    <xf numFmtId="0" fontId="36" fillId="12" borderId="41" xfId="0" applyFont="1" applyFill="1" applyBorder="1" applyAlignment="1">
      <alignment horizontal="left" vertical="center" wrapText="1"/>
    </xf>
    <xf numFmtId="164" fontId="21" fillId="0" borderId="29" xfId="0" applyNumberFormat="1" applyFont="1" applyBorder="1" applyAlignment="1">
      <alignment horizontal="left" vertical="center"/>
    </xf>
    <xf numFmtId="0" fontId="29" fillId="0" borderId="29" xfId="0" applyFont="1" applyBorder="1" applyAlignment="1">
      <alignment horizontal="left" vertical="center"/>
    </xf>
    <xf numFmtId="3" fontId="29" fillId="0" borderId="29" xfId="0" applyNumberFormat="1" applyFont="1" applyBorder="1" applyAlignment="1">
      <alignment horizontal="left" vertical="center"/>
    </xf>
    <xf numFmtId="0" fontId="29" fillId="0" borderId="30" xfId="4" applyFont="1" applyBorder="1" applyAlignment="1">
      <alignment horizontal="left" vertical="center" wrapText="1"/>
    </xf>
    <xf numFmtId="10" fontId="29" fillId="12" borderId="31" xfId="6" applyNumberFormat="1" applyFont="1" applyFill="1" applyBorder="1" applyAlignment="1">
      <alignment horizontal="left" vertical="center" wrapText="1"/>
    </xf>
    <xf numFmtId="0" fontId="29" fillId="0" borderId="1" xfId="0" applyFont="1" applyBorder="1" applyAlignment="1">
      <alignment vertical="center" wrapText="1"/>
    </xf>
    <xf numFmtId="0" fontId="29" fillId="0" borderId="2" xfId="0" applyFont="1" applyBorder="1" applyAlignment="1">
      <alignment vertical="center" wrapText="1"/>
    </xf>
    <xf numFmtId="0" fontId="29" fillId="0" borderId="8" xfId="0" applyFont="1" applyBorder="1" applyAlignment="1">
      <alignment vertical="center" wrapText="1"/>
    </xf>
    <xf numFmtId="0" fontId="29" fillId="0" borderId="4" xfId="0" applyFont="1" applyBorder="1" applyAlignment="1">
      <alignment vertical="center" wrapText="1"/>
    </xf>
    <xf numFmtId="0" fontId="29" fillId="0" borderId="3" xfId="0" applyFont="1" applyBorder="1" applyAlignment="1">
      <alignment vertical="center" wrapText="1"/>
    </xf>
    <xf numFmtId="0" fontId="35" fillId="17" borderId="7" xfId="0" applyFont="1" applyFill="1" applyBorder="1" applyAlignment="1">
      <alignment vertical="center" wrapText="1"/>
    </xf>
    <xf numFmtId="0" fontId="75" fillId="20" borderId="47" xfId="0" applyFont="1" applyFill="1" applyBorder="1" applyAlignment="1">
      <alignment horizontal="left" vertical="center" wrapText="1"/>
    </xf>
    <xf numFmtId="0" fontId="33" fillId="0" borderId="47" xfId="0" applyFont="1" applyBorder="1" applyAlignment="1">
      <alignment horizontal="left" vertical="center" wrapText="1"/>
    </xf>
    <xf numFmtId="0" fontId="33" fillId="0" borderId="47" xfId="0" quotePrefix="1" applyFont="1" applyBorder="1" applyAlignment="1">
      <alignment horizontal="left" vertical="center" wrapText="1"/>
    </xf>
    <xf numFmtId="17" fontId="33" fillId="0" borderId="47" xfId="0" applyNumberFormat="1" applyFont="1" applyBorder="1" applyAlignment="1">
      <alignment horizontal="left" vertical="center" wrapText="1"/>
    </xf>
    <xf numFmtId="10" fontId="21" fillId="0" borderId="61" xfId="0" applyNumberFormat="1" applyFont="1" applyBorder="1" applyAlignment="1">
      <alignment horizontal="left" vertical="center"/>
    </xf>
    <xf numFmtId="4" fontId="29" fillId="0" borderId="31" xfId="0" applyNumberFormat="1" applyFont="1" applyBorder="1" applyAlignment="1">
      <alignment horizontal="left" vertical="center"/>
    </xf>
    <xf numFmtId="4" fontId="21" fillId="0" borderId="31" xfId="0" applyNumberFormat="1" applyFont="1" applyBorder="1" applyAlignment="1">
      <alignment horizontal="left" vertical="center"/>
    </xf>
    <xf numFmtId="4" fontId="31" fillId="0" borderId="31" xfId="0" applyNumberFormat="1" applyFont="1" applyBorder="1" applyAlignment="1">
      <alignment horizontal="left" vertical="center"/>
    </xf>
    <xf numFmtId="0" fontId="56" fillId="21" borderId="47" xfId="0" applyFont="1" applyFill="1" applyBorder="1" applyAlignment="1">
      <alignment horizontal="left" vertical="center"/>
    </xf>
    <xf numFmtId="0" fontId="35" fillId="0" borderId="29" xfId="0" applyFont="1" applyBorder="1" applyAlignment="1">
      <alignment horizontal="left" vertical="center" wrapText="1"/>
    </xf>
    <xf numFmtId="0" fontId="35" fillId="18" borderId="31" xfId="0" applyFont="1" applyFill="1" applyBorder="1" applyAlignment="1">
      <alignment horizontal="left" vertical="center" wrapText="1"/>
    </xf>
    <xf numFmtId="49" fontId="68" fillId="0" borderId="0" xfId="0" applyNumberFormat="1" applyFont="1" applyAlignment="1">
      <alignment horizontal="left" vertical="center"/>
    </xf>
    <xf numFmtId="49" fontId="68" fillId="0" borderId="0" xfId="0" applyNumberFormat="1" applyFont="1" applyAlignment="1">
      <alignment vertical="center"/>
    </xf>
    <xf numFmtId="0" fontId="77" fillId="19" borderId="27" xfId="23" applyFont="1" applyFill="1" applyBorder="1" applyAlignment="1">
      <alignment horizontal="left" vertical="center" wrapText="1"/>
    </xf>
    <xf numFmtId="0" fontId="75" fillId="19" borderId="27" xfId="23" applyFont="1" applyFill="1" applyBorder="1" applyAlignment="1">
      <alignment horizontal="left" vertical="center" wrapText="1"/>
    </xf>
    <xf numFmtId="0" fontId="75" fillId="19" borderId="0" xfId="23" applyFont="1" applyFill="1" applyAlignment="1">
      <alignment horizontal="left" vertical="center" wrapText="1"/>
    </xf>
    <xf numFmtId="4" fontId="31" fillId="12" borderId="0" xfId="0" applyNumberFormat="1" applyFont="1" applyFill="1" applyAlignment="1">
      <alignment horizontal="left" vertical="center" wrapText="1"/>
    </xf>
    <xf numFmtId="4" fontId="31" fillId="12" borderId="29" xfId="0" applyNumberFormat="1" applyFont="1" applyFill="1" applyBorder="1" applyAlignment="1">
      <alignment horizontal="left" vertical="center" wrapText="1"/>
    </xf>
    <xf numFmtId="4" fontId="31" fillId="12" borderId="29" xfId="0" applyNumberFormat="1" applyFont="1" applyFill="1" applyBorder="1" applyAlignment="1">
      <alignment horizontal="left" vertical="center"/>
    </xf>
    <xf numFmtId="0" fontId="33" fillId="0" borderId="31" xfId="0" applyFont="1" applyBorder="1" applyAlignment="1">
      <alignment horizontal="left" vertical="center"/>
    </xf>
    <xf numFmtId="0" fontId="24" fillId="0" borderId="31" xfId="4" applyFont="1" applyBorder="1" applyAlignment="1">
      <alignment horizontal="left" vertical="center" wrapText="1"/>
    </xf>
    <xf numFmtId="10" fontId="33" fillId="0" borderId="29" xfId="0" applyNumberFormat="1" applyFont="1" applyBorder="1" applyAlignment="1">
      <alignment horizontal="left" vertical="center" wrapText="1"/>
    </xf>
    <xf numFmtId="9" fontId="33" fillId="0" borderId="29" xfId="0" applyNumberFormat="1" applyFont="1" applyBorder="1" applyAlignment="1">
      <alignment horizontal="left" vertical="center" wrapText="1"/>
    </xf>
    <xf numFmtId="49" fontId="31" fillId="0" borderId="31" xfId="6" applyNumberFormat="1" applyFont="1" applyBorder="1" applyAlignment="1">
      <alignment horizontal="left" vertical="center"/>
    </xf>
    <xf numFmtId="49" fontId="31" fillId="0" borderId="32" xfId="4" applyNumberFormat="1" applyFont="1" applyBorder="1" applyAlignment="1">
      <alignment horizontal="left" vertical="center" wrapText="1"/>
    </xf>
    <xf numFmtId="3" fontId="31" fillId="0" borderId="29" xfId="0" applyNumberFormat="1" applyFont="1" applyBorder="1" applyAlignment="1">
      <alignment horizontal="left" vertical="center"/>
    </xf>
    <xf numFmtId="3" fontId="31" fillId="12" borderId="31" xfId="0" applyNumberFormat="1" applyFont="1" applyFill="1" applyBorder="1" applyAlignment="1">
      <alignment horizontal="left" vertical="center"/>
    </xf>
    <xf numFmtId="1" fontId="31" fillId="0" borderId="0" xfId="0" applyNumberFormat="1" applyFont="1" applyAlignment="1">
      <alignment horizontal="left" vertical="center"/>
    </xf>
    <xf numFmtId="1" fontId="31" fillId="12" borderId="31" xfId="0" applyNumberFormat="1" applyFont="1" applyFill="1" applyBorder="1" applyAlignment="1">
      <alignment horizontal="left" vertical="center"/>
    </xf>
    <xf numFmtId="3" fontId="31" fillId="0" borderId="31" xfId="0" applyNumberFormat="1" applyFont="1" applyBorder="1" applyAlignment="1">
      <alignment horizontal="left" vertical="center"/>
    </xf>
    <xf numFmtId="10" fontId="31" fillId="0" borderId="29" xfId="6" applyNumberFormat="1" applyFont="1" applyBorder="1" applyAlignment="1">
      <alignment horizontal="left" vertical="center"/>
    </xf>
    <xf numFmtId="10" fontId="31" fillId="12" borderId="31" xfId="6" applyNumberFormat="1" applyFont="1" applyFill="1" applyBorder="1" applyAlignment="1">
      <alignment horizontal="left" vertical="center"/>
    </xf>
    <xf numFmtId="10" fontId="0" fillId="0" borderId="0" xfId="0" applyNumberFormat="1" applyAlignment="1">
      <alignment horizontal="left" vertical="center"/>
    </xf>
    <xf numFmtId="10" fontId="31" fillId="0" borderId="32" xfId="6" applyNumberFormat="1" applyFont="1" applyBorder="1" applyAlignment="1">
      <alignment horizontal="left" vertical="center" wrapText="1"/>
    </xf>
    <xf numFmtId="0" fontId="31" fillId="0" borderId="47" xfId="0" applyFont="1" applyBorder="1" applyAlignment="1">
      <alignment horizontal="left" vertical="center" wrapText="1"/>
    </xf>
    <xf numFmtId="0" fontId="32" fillId="0" borderId="41" xfId="4" applyFont="1" applyBorder="1" applyAlignment="1">
      <alignment horizontal="left" vertical="center" textRotation="90"/>
    </xf>
    <xf numFmtId="0" fontId="38" fillId="12" borderId="0" xfId="0" applyFont="1" applyFill="1" applyAlignment="1">
      <alignment horizontal="left" vertical="center" wrapText="1"/>
    </xf>
    <xf numFmtId="0" fontId="36" fillId="0" borderId="40" xfId="4" applyFont="1" applyBorder="1" applyAlignment="1">
      <alignment horizontal="left" vertical="center" wrapText="1"/>
    </xf>
    <xf numFmtId="0" fontId="21" fillId="0" borderId="31" xfId="6" applyNumberFormat="1" applyFont="1" applyBorder="1" applyAlignment="1">
      <alignment horizontal="left" vertical="center"/>
    </xf>
    <xf numFmtId="3" fontId="31" fillId="12" borderId="0" xfId="0" applyNumberFormat="1" applyFont="1" applyFill="1" applyAlignment="1">
      <alignment horizontal="left" vertical="center"/>
    </xf>
    <xf numFmtId="0" fontId="31" fillId="0" borderId="29" xfId="0" applyFont="1" applyBorder="1" applyAlignment="1">
      <alignment horizontal="left" vertical="center" wrapText="1"/>
    </xf>
    <xf numFmtId="2" fontId="21" fillId="0" borderId="31" xfId="25" applyNumberFormat="1" applyFont="1" applyBorder="1" applyAlignment="1">
      <alignment horizontal="left" vertical="center"/>
    </xf>
    <xf numFmtId="2" fontId="21" fillId="0" borderId="29" xfId="25" applyNumberFormat="1" applyFont="1" applyBorder="1" applyAlignment="1">
      <alignment horizontal="left" vertical="center"/>
    </xf>
    <xf numFmtId="2" fontId="31" fillId="0" borderId="40" xfId="25" applyNumberFormat="1" applyFont="1" applyBorder="1" applyAlignment="1">
      <alignment horizontal="left" vertical="center" wrapText="1"/>
    </xf>
    <xf numFmtId="2" fontId="31" fillId="0" borderId="32" xfId="4" applyNumberFormat="1" applyFont="1" applyBorder="1" applyAlignment="1">
      <alignment horizontal="left" vertical="center" wrapText="1"/>
    </xf>
    <xf numFmtId="3" fontId="29" fillId="0" borderId="30" xfId="4" applyNumberFormat="1" applyFont="1" applyBorder="1" applyAlignment="1">
      <alignment horizontal="left" vertical="center"/>
    </xf>
    <xf numFmtId="3" fontId="21" fillId="0" borderId="0" xfId="4" applyNumberFormat="1" applyFont="1" applyAlignment="1">
      <alignment horizontal="left" vertical="center"/>
    </xf>
    <xf numFmtId="3" fontId="21" fillId="12" borderId="31" xfId="0" applyNumberFormat="1" applyFont="1" applyFill="1" applyBorder="1" applyAlignment="1">
      <alignment horizontal="left" vertical="center"/>
    </xf>
    <xf numFmtId="3" fontId="21" fillId="0" borderId="31" xfId="4" applyNumberFormat="1" applyFont="1" applyBorder="1" applyAlignment="1">
      <alignment horizontal="left" vertical="center"/>
    </xf>
    <xf numFmtId="0" fontId="20" fillId="0" borderId="31" xfId="4" applyFont="1" applyBorder="1" applyAlignment="1">
      <alignment horizontal="left" vertical="center" wrapText="1"/>
    </xf>
    <xf numFmtId="0" fontId="29" fillId="12" borderId="31" xfId="0" applyFont="1" applyFill="1" applyBorder="1" applyAlignment="1">
      <alignment horizontal="left" vertical="center"/>
    </xf>
    <xf numFmtId="3" fontId="29" fillId="12" borderId="31" xfId="0" applyNumberFormat="1" applyFont="1" applyFill="1" applyBorder="1" applyAlignment="1">
      <alignment horizontal="left" vertical="center"/>
    </xf>
    <xf numFmtId="3" fontId="31" fillId="0" borderId="32" xfId="4" applyNumberFormat="1" applyFont="1" applyBorder="1" applyAlignment="1">
      <alignment horizontal="left" vertical="center" wrapText="1"/>
    </xf>
    <xf numFmtId="4" fontId="29" fillId="0" borderId="30" xfId="4" applyNumberFormat="1" applyFont="1" applyBorder="1" applyAlignment="1">
      <alignment horizontal="left" vertical="center"/>
    </xf>
    <xf numFmtId="4" fontId="21" fillId="0" borderId="0" xfId="4" applyNumberFormat="1" applyFont="1" applyAlignment="1">
      <alignment horizontal="left" vertical="center"/>
    </xf>
    <xf numFmtId="0" fontId="20" fillId="0" borderId="46" xfId="4" applyFont="1" applyBorder="1" applyAlignment="1">
      <alignment vertical="center"/>
    </xf>
    <xf numFmtId="4" fontId="29" fillId="0" borderId="30" xfId="4" applyNumberFormat="1" applyFont="1" applyBorder="1" applyAlignment="1">
      <alignment horizontal="left" vertical="center" wrapText="1"/>
    </xf>
    <xf numFmtId="4" fontId="29" fillId="0" borderId="0" xfId="4" applyNumberFormat="1" applyFont="1" applyAlignment="1">
      <alignment horizontal="left" vertical="center" wrapText="1"/>
    </xf>
    <xf numFmtId="4" fontId="29" fillId="0" borderId="0" xfId="0" applyNumberFormat="1" applyFont="1" applyAlignment="1">
      <alignment horizontal="left" vertical="center"/>
    </xf>
    <xf numFmtId="4" fontId="20" fillId="0" borderId="30" xfId="4" applyNumberFormat="1" applyFont="1" applyBorder="1" applyAlignment="1">
      <alignment horizontal="left" vertical="center"/>
    </xf>
    <xf numFmtId="4" fontId="20" fillId="0" borderId="31" xfId="4" applyNumberFormat="1" applyFont="1" applyBorder="1" applyAlignment="1">
      <alignment horizontal="left" vertical="center"/>
    </xf>
    <xf numFmtId="10" fontId="20" fillId="0" borderId="31" xfId="4" applyNumberFormat="1" applyFont="1" applyBorder="1" applyAlignment="1">
      <alignment horizontal="left" vertical="center"/>
    </xf>
    <xf numFmtId="10" fontId="20" fillId="0" borderId="30" xfId="4" applyNumberFormat="1" applyFont="1" applyBorder="1" applyAlignment="1">
      <alignment horizontal="left" vertical="center"/>
    </xf>
    <xf numFmtId="4" fontId="29" fillId="0" borderId="0" xfId="6" applyNumberFormat="1" applyFont="1" applyFill="1" applyAlignment="1">
      <alignment horizontal="left" vertical="center"/>
    </xf>
    <xf numFmtId="4" fontId="29" fillId="0" borderId="31" xfId="6" applyNumberFormat="1" applyFont="1" applyFill="1" applyBorder="1" applyAlignment="1">
      <alignment horizontal="left" vertical="center"/>
    </xf>
    <xf numFmtId="4" fontId="21" fillId="0" borderId="0" xfId="6" applyNumberFormat="1" applyFont="1" applyAlignment="1">
      <alignment horizontal="left" vertical="center"/>
    </xf>
    <xf numFmtId="4" fontId="21" fillId="0" borderId="31" xfId="6" applyNumberFormat="1" applyFont="1" applyBorder="1" applyAlignment="1">
      <alignment horizontal="left" vertical="center"/>
    </xf>
    <xf numFmtId="4" fontId="21" fillId="0" borderId="29" xfId="0" applyNumberFormat="1" applyFont="1" applyBorder="1" applyAlignment="1">
      <alignment horizontal="left" vertical="center"/>
    </xf>
    <xf numFmtId="1" fontId="21" fillId="12" borderId="31" xfId="0" applyNumberFormat="1" applyFont="1" applyFill="1" applyBorder="1" applyAlignment="1">
      <alignment horizontal="left" vertical="center"/>
    </xf>
    <xf numFmtId="2" fontId="29" fillId="12" borderId="31" xfId="0" applyNumberFormat="1" applyFont="1" applyFill="1" applyBorder="1" applyAlignment="1">
      <alignment horizontal="left" vertical="center"/>
    </xf>
    <xf numFmtId="0" fontId="35" fillId="0" borderId="32" xfId="4" applyFont="1" applyBorder="1" applyAlignment="1">
      <alignment horizontal="left" vertical="center" wrapText="1"/>
    </xf>
    <xf numFmtId="0" fontId="36" fillId="0" borderId="42" xfId="4" applyFont="1" applyBorder="1" applyAlignment="1">
      <alignment horizontal="center" vertical="center"/>
    </xf>
    <xf numFmtId="10" fontId="21" fillId="12" borderId="29" xfId="6" applyNumberFormat="1" applyFont="1" applyFill="1" applyBorder="1" applyAlignment="1">
      <alignment horizontal="left" vertical="center"/>
    </xf>
    <xf numFmtId="0" fontId="38" fillId="0" borderId="31" xfId="4" applyFont="1" applyBorder="1" applyAlignment="1">
      <alignment horizontal="left" vertical="center"/>
    </xf>
    <xf numFmtId="0" fontId="35" fillId="0" borderId="31" xfId="0" applyFont="1" applyBorder="1" applyAlignment="1">
      <alignment horizontal="left" vertical="center" wrapText="1"/>
    </xf>
    <xf numFmtId="0" fontId="42" fillId="0" borderId="31" xfId="0" applyFont="1" applyBorder="1" applyAlignment="1">
      <alignment horizontal="left" vertical="center" wrapText="1"/>
    </xf>
    <xf numFmtId="164" fontId="42" fillId="0" borderId="31" xfId="0" applyNumberFormat="1" applyFont="1" applyBorder="1" applyAlignment="1">
      <alignment horizontal="left" vertical="center"/>
    </xf>
    <xf numFmtId="0" fontId="55" fillId="0" borderId="31" xfId="0" applyFont="1" applyBorder="1" applyAlignment="1">
      <alignment horizontal="left" vertical="center" wrapText="1"/>
    </xf>
    <xf numFmtId="167" fontId="31" fillId="0" borderId="31" xfId="0" applyNumberFormat="1" applyFont="1" applyBorder="1" applyAlignment="1">
      <alignment horizontal="left" vertical="center"/>
    </xf>
    <xf numFmtId="167" fontId="31" fillId="0" borderId="31" xfId="25" applyNumberFormat="1" applyFont="1" applyFill="1" applyBorder="1" applyAlignment="1">
      <alignment horizontal="left" vertical="center"/>
    </xf>
    <xf numFmtId="2" fontId="31" fillId="0" borderId="31" xfId="0" applyNumberFormat="1" applyFont="1" applyBorder="1" applyAlignment="1">
      <alignment horizontal="left" vertical="center" wrapText="1"/>
    </xf>
    <xf numFmtId="0" fontId="24" fillId="0" borderId="32" xfId="4" applyFont="1" applyBorder="1" applyAlignment="1">
      <alignment horizontal="left" vertical="center" wrapText="1"/>
    </xf>
    <xf numFmtId="0" fontId="31" fillId="0" borderId="42" xfId="0" applyFont="1" applyBorder="1" applyAlignment="1">
      <alignment horizontal="left" vertical="center" wrapText="1"/>
    </xf>
    <xf numFmtId="0" fontId="39" fillId="0" borderId="0" xfId="0" applyFont="1" applyAlignment="1">
      <alignment horizontal="left" vertical="center"/>
    </xf>
    <xf numFmtId="0" fontId="31" fillId="0" borderId="0" xfId="0" applyFont="1" applyAlignment="1">
      <alignment horizontal="left" vertical="center"/>
    </xf>
    <xf numFmtId="0" fontId="31" fillId="0" borderId="29" xfId="0" applyFont="1" applyBorder="1" applyAlignment="1">
      <alignment horizontal="left" vertical="center"/>
    </xf>
    <xf numFmtId="0" fontId="42" fillId="0" borderId="31" xfId="0" applyFont="1" applyBorder="1" applyAlignment="1">
      <alignment horizontal="left" vertical="center"/>
    </xf>
    <xf numFmtId="0" fontId="42" fillId="12" borderId="31" xfId="0" applyFont="1" applyFill="1" applyBorder="1" applyAlignment="1">
      <alignment horizontal="left" vertical="center"/>
    </xf>
    <xf numFmtId="0" fontId="20" fillId="2" borderId="29" xfId="4" applyFont="1" applyFill="1" applyBorder="1" applyAlignment="1">
      <alignment horizontal="left" vertical="center" wrapText="1"/>
    </xf>
    <xf numFmtId="0" fontId="42" fillId="12" borderId="0" xfId="0" applyFont="1" applyFill="1" applyAlignment="1">
      <alignment horizontal="left" vertical="center"/>
    </xf>
    <xf numFmtId="0" fontId="42" fillId="12" borderId="29" xfId="0" applyFont="1" applyFill="1" applyBorder="1" applyAlignment="1">
      <alignment horizontal="left" vertical="center"/>
    </xf>
    <xf numFmtId="165" fontId="31" fillId="0" borderId="29" xfId="0" applyNumberFormat="1" applyFont="1" applyBorder="1" applyAlignment="1">
      <alignment horizontal="left" vertical="center"/>
    </xf>
    <xf numFmtId="0" fontId="42" fillId="0" borderId="29" xfId="0" applyFont="1" applyBorder="1" applyAlignment="1">
      <alignment horizontal="left" vertical="center"/>
    </xf>
    <xf numFmtId="0" fontId="42" fillId="12" borderId="0" xfId="0" applyFont="1" applyFill="1" applyAlignment="1">
      <alignment horizontal="left" vertical="center" wrapText="1"/>
    </xf>
    <xf numFmtId="4" fontId="31" fillId="2" borderId="29" xfId="0" applyNumberFormat="1" applyFont="1" applyFill="1" applyBorder="1" applyAlignment="1">
      <alignment horizontal="left" vertical="center"/>
    </xf>
    <xf numFmtId="3" fontId="31" fillId="12" borderId="29" xfId="0" applyNumberFormat="1" applyFont="1" applyFill="1" applyBorder="1" applyAlignment="1">
      <alignment horizontal="left" vertical="center"/>
    </xf>
    <xf numFmtId="3" fontId="31" fillId="2" borderId="29" xfId="0" applyNumberFormat="1" applyFont="1" applyFill="1" applyBorder="1" applyAlignment="1">
      <alignment horizontal="left" vertical="center"/>
    </xf>
    <xf numFmtId="3" fontId="31" fillId="2" borderId="31" xfId="0" applyNumberFormat="1" applyFont="1" applyFill="1" applyBorder="1" applyAlignment="1">
      <alignment horizontal="left" vertical="center"/>
    </xf>
    <xf numFmtId="3" fontId="31" fillId="2" borderId="30" xfId="0" applyNumberFormat="1" applyFont="1" applyFill="1" applyBorder="1" applyAlignment="1">
      <alignment horizontal="left" vertical="center"/>
    </xf>
    <xf numFmtId="0" fontId="39" fillId="0" borderId="30" xfId="0" applyFont="1" applyBorder="1" applyAlignment="1">
      <alignment horizontal="left" vertical="center"/>
    </xf>
    <xf numFmtId="0" fontId="31" fillId="0" borderId="30" xfId="0" applyFont="1" applyBorder="1" applyAlignment="1">
      <alignment horizontal="left" vertical="center" wrapText="1"/>
    </xf>
    <xf numFmtId="4" fontId="31" fillId="0" borderId="29" xfId="0" applyNumberFormat="1" applyFont="1" applyBorder="1" applyAlignment="1">
      <alignment horizontal="left" vertical="center"/>
    </xf>
    <xf numFmtId="0" fontId="75" fillId="21" borderId="47" xfId="0" applyFont="1" applyFill="1" applyBorder="1" applyAlignment="1">
      <alignment horizontal="left" vertical="center" wrapText="1"/>
    </xf>
    <xf numFmtId="0" fontId="74" fillId="0" borderId="47" xfId="0" applyFont="1" applyBorder="1" applyAlignment="1">
      <alignment horizontal="left" vertical="center" wrapText="1"/>
    </xf>
    <xf numFmtId="10" fontId="33" fillId="0" borderId="47" xfId="0" applyNumberFormat="1" applyFont="1" applyBorder="1" applyAlignment="1">
      <alignment horizontal="left" vertical="center"/>
    </xf>
    <xf numFmtId="3" fontId="33" fillId="0" borderId="47" xfId="0" applyNumberFormat="1" applyFont="1" applyBorder="1" applyAlignment="1">
      <alignment horizontal="left" vertical="center"/>
    </xf>
    <xf numFmtId="0" fontId="33" fillId="0" borderId="47" xfId="0" applyFont="1" applyBorder="1" applyAlignment="1">
      <alignment horizontal="left" wrapText="1"/>
    </xf>
    <xf numFmtId="0" fontId="33" fillId="0" borderId="47" xfId="0" applyFont="1" applyBorder="1" applyAlignment="1">
      <alignment horizontal="left"/>
    </xf>
    <xf numFmtId="0" fontId="33" fillId="0" borderId="47" xfId="0" applyFont="1" applyBorder="1" applyAlignment="1">
      <alignment horizontal="left" vertical="center"/>
    </xf>
    <xf numFmtId="0" fontId="76" fillId="21" borderId="47" xfId="0" applyFont="1" applyFill="1" applyBorder="1" applyAlignment="1">
      <alignment horizontal="left" vertical="center"/>
    </xf>
    <xf numFmtId="10" fontId="56" fillId="21" borderId="47" xfId="0" applyNumberFormat="1" applyFont="1" applyFill="1" applyBorder="1" applyAlignment="1">
      <alignment horizontal="left" vertical="center"/>
    </xf>
    <xf numFmtId="4" fontId="56" fillId="21" borderId="47" xfId="0" applyNumberFormat="1" applyFont="1" applyFill="1" applyBorder="1" applyAlignment="1">
      <alignment horizontal="left" vertical="center"/>
    </xf>
    <xf numFmtId="3" fontId="29" fillId="0" borderId="31" xfId="0" applyNumberFormat="1" applyFont="1" applyBorder="1" applyAlignment="1">
      <alignment horizontal="left" vertical="center"/>
    </xf>
    <xf numFmtId="3" fontId="29" fillId="12" borderId="22" xfId="0" applyNumberFormat="1" applyFont="1" applyFill="1" applyBorder="1" applyAlignment="1">
      <alignment horizontal="left" vertical="center"/>
    </xf>
    <xf numFmtId="3" fontId="21" fillId="0" borderId="0" xfId="0" applyNumberFormat="1" applyFont="1" applyAlignment="1">
      <alignment horizontal="left" vertical="center"/>
    </xf>
    <xf numFmtId="3" fontId="21" fillId="12" borderId="29" xfId="0" applyNumberFormat="1" applyFont="1" applyFill="1" applyBorder="1" applyAlignment="1">
      <alignment horizontal="left" vertical="center"/>
    </xf>
    <xf numFmtId="164" fontId="21" fillId="2" borderId="29" xfId="0" applyNumberFormat="1" applyFont="1" applyFill="1" applyBorder="1" applyAlignment="1">
      <alignment horizontal="left" vertical="center" wrapText="1"/>
    </xf>
    <xf numFmtId="3" fontId="29" fillId="12" borderId="0" xfId="0" applyNumberFormat="1" applyFont="1" applyFill="1" applyAlignment="1">
      <alignment horizontal="left" vertical="center"/>
    </xf>
    <xf numFmtId="0" fontId="38" fillId="0" borderId="41" xfId="4" applyFont="1" applyBorder="1" applyAlignment="1">
      <alignment horizontal="left" vertical="center"/>
    </xf>
    <xf numFmtId="3" fontId="29" fillId="2" borderId="31" xfId="0" applyNumberFormat="1" applyFont="1" applyFill="1" applyBorder="1" applyAlignment="1">
      <alignment horizontal="left" vertical="center"/>
    </xf>
    <xf numFmtId="3" fontId="29" fillId="2" borderId="23" xfId="0" applyNumberFormat="1" applyFont="1" applyFill="1" applyBorder="1" applyAlignment="1">
      <alignment horizontal="left" vertical="center"/>
    </xf>
    <xf numFmtId="9" fontId="21" fillId="2" borderId="31" xfId="0" applyNumberFormat="1" applyFont="1" applyFill="1" applyBorder="1" applyAlignment="1">
      <alignment horizontal="left" vertical="center"/>
    </xf>
    <xf numFmtId="0" fontId="21" fillId="2" borderId="31" xfId="0" applyFont="1" applyFill="1" applyBorder="1" applyAlignment="1">
      <alignment horizontal="left" vertical="center"/>
    </xf>
    <xf numFmtId="9" fontId="21" fillId="0" borderId="31" xfId="0" applyNumberFormat="1" applyFont="1" applyBorder="1" applyAlignment="1">
      <alignment horizontal="left" vertical="center"/>
    </xf>
    <xf numFmtId="3" fontId="36" fillId="0" borderId="0" xfId="4" applyNumberFormat="1" applyFont="1" applyAlignment="1">
      <alignment horizontal="left" vertical="center"/>
    </xf>
    <xf numFmtId="3" fontId="36" fillId="0" borderId="31" xfId="4" applyNumberFormat="1" applyFont="1" applyBorder="1" applyAlignment="1">
      <alignment horizontal="left" vertical="center"/>
    </xf>
    <xf numFmtId="3" fontId="21" fillId="0" borderId="30" xfId="4" applyNumberFormat="1" applyFont="1" applyBorder="1" applyAlignment="1">
      <alignment horizontal="left" vertical="center"/>
    </xf>
    <xf numFmtId="3" fontId="21" fillId="0" borderId="40" xfId="0" applyNumberFormat="1" applyFont="1" applyBorder="1" applyAlignment="1">
      <alignment horizontal="left" vertical="center"/>
    </xf>
    <xf numFmtId="0" fontId="20" fillId="0" borderId="32" xfId="4" applyFont="1" applyBorder="1" applyAlignment="1">
      <alignment horizontal="left"/>
    </xf>
    <xf numFmtId="166" fontId="21" fillId="12" borderId="31" xfId="0" applyNumberFormat="1" applyFont="1" applyFill="1" applyBorder="1" applyAlignment="1">
      <alignment horizontal="left" vertical="center"/>
    </xf>
    <xf numFmtId="166" fontId="21" fillId="0" borderId="31" xfId="0" applyNumberFormat="1" applyFont="1" applyBorder="1" applyAlignment="1">
      <alignment horizontal="left" vertical="center" wrapText="1"/>
    </xf>
    <xf numFmtId="166" fontId="21" fillId="0" borderId="24" xfId="0" applyNumberFormat="1" applyFont="1" applyBorder="1" applyAlignment="1">
      <alignment horizontal="left" vertical="center" wrapText="1"/>
    </xf>
    <xf numFmtId="166" fontId="21" fillId="0" borderId="0" xfId="0" applyNumberFormat="1" applyFont="1" applyAlignment="1">
      <alignment horizontal="left" vertical="center" wrapText="1"/>
    </xf>
    <xf numFmtId="166" fontId="21" fillId="0" borderId="29" xfId="0" applyNumberFormat="1" applyFont="1" applyBorder="1" applyAlignment="1">
      <alignment horizontal="left" vertical="center" wrapText="1"/>
    </xf>
    <xf numFmtId="2" fontId="21" fillId="0" borderId="29" xfId="0" applyNumberFormat="1" applyFont="1" applyBorder="1" applyAlignment="1">
      <alignment horizontal="left" vertical="center" wrapText="1"/>
    </xf>
    <xf numFmtId="166" fontId="21" fillId="0" borderId="30" xfId="0" applyNumberFormat="1" applyFont="1" applyBorder="1" applyAlignment="1">
      <alignment horizontal="left" vertical="center" wrapText="1"/>
    </xf>
    <xf numFmtId="0" fontId="21" fillId="12" borderId="40" xfId="0" applyFont="1" applyFill="1" applyBorder="1" applyAlignment="1">
      <alignment horizontal="left" vertical="center"/>
    </xf>
    <xf numFmtId="166" fontId="31" fillId="12" borderId="31" xfId="0" applyNumberFormat="1" applyFont="1" applyFill="1" applyBorder="1" applyAlignment="1">
      <alignment horizontal="left" vertical="center"/>
    </xf>
    <xf numFmtId="166" fontId="21" fillId="12" borderId="40" xfId="0" applyNumberFormat="1" applyFont="1" applyFill="1" applyBorder="1" applyAlignment="1">
      <alignment horizontal="left" vertical="center"/>
    </xf>
    <xf numFmtId="0" fontId="38" fillId="0" borderId="42" xfId="0" applyFont="1" applyBorder="1" applyAlignment="1">
      <alignment horizontal="left" vertical="center" wrapText="1"/>
    </xf>
    <xf numFmtId="4" fontId="74" fillId="18" borderId="0" xfId="0" applyNumberFormat="1" applyFont="1" applyFill="1" applyAlignment="1">
      <alignment horizontal="left" vertical="center"/>
    </xf>
    <xf numFmtId="4" fontId="74" fillId="18" borderId="31" xfId="0" applyNumberFormat="1" applyFont="1" applyFill="1" applyBorder="1" applyAlignment="1">
      <alignment horizontal="left" vertical="center"/>
    </xf>
    <xf numFmtId="4" fontId="74" fillId="0" borderId="0" xfId="0" applyNumberFormat="1" applyFont="1" applyAlignment="1">
      <alignment horizontal="left" vertical="center"/>
    </xf>
    <xf numFmtId="0" fontId="33" fillId="18" borderId="29" xfId="0" applyFont="1" applyFill="1" applyBorder="1" applyAlignment="1">
      <alignment horizontal="left" vertical="center" wrapText="1"/>
    </xf>
    <xf numFmtId="4" fontId="33" fillId="18" borderId="31" xfId="0" applyNumberFormat="1" applyFont="1" applyFill="1" applyBorder="1" applyAlignment="1">
      <alignment horizontal="left" vertical="center"/>
    </xf>
    <xf numFmtId="4" fontId="33" fillId="18" borderId="0" xfId="0" applyNumberFormat="1" applyFont="1" applyFill="1" applyAlignment="1">
      <alignment horizontal="left" vertical="center"/>
    </xf>
    <xf numFmtId="4" fontId="33" fillId="18" borderId="29" xfId="0" applyNumberFormat="1" applyFont="1" applyFill="1" applyBorder="1" applyAlignment="1">
      <alignment horizontal="left" vertical="center"/>
    </xf>
    <xf numFmtId="4" fontId="31" fillId="18" borderId="31" xfId="0" applyNumberFormat="1" applyFont="1" applyFill="1" applyBorder="1" applyAlignment="1">
      <alignment horizontal="left" vertical="center"/>
    </xf>
    <xf numFmtId="4" fontId="31" fillId="18" borderId="29" xfId="0" applyNumberFormat="1" applyFont="1" applyFill="1" applyBorder="1" applyAlignment="1">
      <alignment horizontal="left" vertical="center"/>
    </xf>
    <xf numFmtId="4" fontId="31" fillId="18" borderId="0" xfId="0" applyNumberFormat="1" applyFont="1" applyFill="1" applyAlignment="1">
      <alignment horizontal="left" vertical="center"/>
    </xf>
    <xf numFmtId="0" fontId="31" fillId="0" borderId="31" xfId="0" applyFont="1" applyBorder="1" applyAlignment="1">
      <alignment horizontal="left" vertical="center"/>
    </xf>
    <xf numFmtId="4" fontId="35" fillId="18" borderId="0" xfId="0" applyNumberFormat="1" applyFont="1" applyFill="1" applyAlignment="1">
      <alignment horizontal="left" vertical="center"/>
    </xf>
    <xf numFmtId="4" fontId="35" fillId="18" borderId="29" xfId="0" applyNumberFormat="1" applyFont="1" applyFill="1" applyBorder="1" applyAlignment="1">
      <alignment horizontal="left" vertical="center"/>
    </xf>
    <xf numFmtId="4" fontId="35" fillId="0" borderId="0" xfId="0" applyNumberFormat="1" applyFont="1" applyAlignment="1">
      <alignment horizontal="left" vertical="center"/>
    </xf>
    <xf numFmtId="0" fontId="39" fillId="18" borderId="32" xfId="0" applyFont="1" applyFill="1" applyBorder="1" applyAlignment="1">
      <alignment horizontal="left" vertical="center"/>
    </xf>
    <xf numFmtId="0" fontId="39" fillId="18" borderId="0" xfId="0" applyFont="1" applyFill="1" applyAlignment="1">
      <alignment horizontal="left" vertical="center"/>
    </xf>
    <xf numFmtId="0" fontId="33" fillId="0" borderId="0" xfId="0" applyFont="1" applyAlignment="1">
      <alignment horizontal="left" vertical="center"/>
    </xf>
    <xf numFmtId="0" fontId="34" fillId="0" borderId="41" xfId="0" applyFont="1" applyBorder="1" applyAlignment="1">
      <alignment horizontal="left" vertical="center"/>
    </xf>
    <xf numFmtId="0" fontId="33" fillId="0" borderId="30" xfId="0" applyFont="1" applyBorder="1" applyAlignment="1">
      <alignment horizontal="left" vertical="center"/>
    </xf>
    <xf numFmtId="0" fontId="21" fillId="18" borderId="0" xfId="0" applyFont="1" applyFill="1" applyAlignment="1">
      <alignment horizontal="left" vertical="center"/>
    </xf>
    <xf numFmtId="0" fontId="33" fillId="18" borderId="29" xfId="0" applyFont="1" applyFill="1" applyBorder="1" applyAlignment="1">
      <alignment horizontal="left" vertical="center"/>
    </xf>
    <xf numFmtId="0" fontId="36" fillId="0" borderId="41" xfId="0" applyFont="1" applyBorder="1" applyAlignment="1">
      <alignment horizontal="left" vertical="center" wrapText="1"/>
    </xf>
    <xf numFmtId="4" fontId="33" fillId="0" borderId="0" xfId="0" applyNumberFormat="1" applyFont="1" applyAlignment="1">
      <alignment horizontal="left" vertical="center" wrapText="1"/>
    </xf>
    <xf numFmtId="4" fontId="33" fillId="0" borderId="31" xfId="0" applyNumberFormat="1" applyFont="1" applyBorder="1" applyAlignment="1">
      <alignment horizontal="left" vertical="center" wrapText="1"/>
    </xf>
    <xf numFmtId="4" fontId="33" fillId="0" borderId="29" xfId="0" applyNumberFormat="1" applyFont="1" applyBorder="1" applyAlignment="1">
      <alignment horizontal="left" vertical="center" wrapText="1"/>
    </xf>
    <xf numFmtId="10" fontId="33" fillId="0" borderId="31" xfId="0" applyNumberFormat="1" applyFont="1" applyBorder="1" applyAlignment="1">
      <alignment horizontal="left" vertical="center" wrapText="1"/>
    </xf>
    <xf numFmtId="4" fontId="33" fillId="0" borderId="30" xfId="0" applyNumberFormat="1" applyFont="1" applyBorder="1" applyAlignment="1">
      <alignment horizontal="left" vertical="center" wrapText="1"/>
    </xf>
    <xf numFmtId="10" fontId="33" fillId="0" borderId="0" xfId="0" applyNumberFormat="1" applyFont="1" applyAlignment="1">
      <alignment horizontal="left" vertical="center" wrapText="1"/>
    </xf>
    <xf numFmtId="0" fontId="36" fillId="22" borderId="47" xfId="4" applyFont="1" applyFill="1" applyBorder="1" applyAlignment="1">
      <alignment horizontal="left" vertical="center"/>
    </xf>
    <xf numFmtId="0" fontId="21" fillId="0" borderId="31" xfId="8" applyNumberFormat="1" applyFont="1" applyFill="1" applyBorder="1" applyAlignment="1">
      <alignment horizontal="left" vertical="center" wrapText="1"/>
    </xf>
    <xf numFmtId="10" fontId="31" fillId="0" borderId="40" xfId="0" applyNumberFormat="1" applyFont="1" applyBorder="1" applyAlignment="1">
      <alignment horizontal="left" vertical="center"/>
    </xf>
    <xf numFmtId="2" fontId="31" fillId="0" borderId="40" xfId="0" applyNumberFormat="1" applyFont="1" applyBorder="1" applyAlignment="1">
      <alignment horizontal="left" vertical="center"/>
    </xf>
    <xf numFmtId="0" fontId="35" fillId="12" borderId="31" xfId="0" applyFont="1" applyFill="1" applyBorder="1" applyAlignment="1">
      <alignment horizontal="left" vertical="center"/>
    </xf>
    <xf numFmtId="0" fontId="38" fillId="12" borderId="30" xfId="0" applyFont="1" applyFill="1" applyBorder="1" applyAlignment="1">
      <alignment horizontal="left" vertical="center"/>
    </xf>
    <xf numFmtId="2" fontId="21" fillId="0" borderId="29" xfId="0" applyNumberFormat="1" applyFont="1" applyBorder="1" applyAlignment="1">
      <alignment horizontal="left" vertical="center"/>
    </xf>
    <xf numFmtId="0" fontId="36" fillId="0" borderId="0" xfId="0" applyFont="1" applyAlignment="1">
      <alignment horizontal="left" vertical="center" wrapText="1"/>
    </xf>
    <xf numFmtId="10" fontId="21" fillId="0" borderId="31" xfId="8" applyNumberFormat="1" applyFont="1" applyBorder="1" applyAlignment="1">
      <alignment horizontal="left" vertical="center" wrapText="1"/>
    </xf>
    <xf numFmtId="10" fontId="21" fillId="0" borderId="31" xfId="8" applyNumberFormat="1" applyFont="1" applyFill="1" applyBorder="1" applyAlignment="1">
      <alignment horizontal="left" vertical="center" wrapText="1"/>
    </xf>
    <xf numFmtId="0" fontId="31" fillId="0" borderId="31" xfId="8" applyNumberFormat="1" applyFont="1" applyBorder="1" applyAlignment="1">
      <alignment horizontal="left" vertical="center" wrapText="1"/>
    </xf>
    <xf numFmtId="49" fontId="31" fillId="0" borderId="31" xfId="8" applyNumberFormat="1" applyFont="1" applyBorder="1" applyAlignment="1">
      <alignment horizontal="left" vertical="center" wrapText="1"/>
    </xf>
    <xf numFmtId="49" fontId="31" fillId="0" borderId="31" xfId="8" applyNumberFormat="1" applyFont="1" applyBorder="1" applyAlignment="1">
      <alignment horizontal="center" vertical="center" wrapText="1"/>
    </xf>
    <xf numFmtId="0" fontId="21" fillId="0" borderId="31" xfId="8" applyNumberFormat="1" applyFont="1" applyFill="1" applyBorder="1" applyAlignment="1">
      <alignment horizontal="left" vertical="top" wrapText="1"/>
    </xf>
    <xf numFmtId="10" fontId="21" fillId="0" borderId="0" xfId="6" applyNumberFormat="1" applyFont="1" applyBorder="1" applyAlignment="1">
      <alignment horizontal="left" vertical="center" wrapText="1"/>
    </xf>
    <xf numFmtId="10" fontId="21" fillId="12" borderId="0" xfId="6" applyNumberFormat="1" applyFont="1" applyFill="1" applyBorder="1" applyAlignment="1">
      <alignment horizontal="left" vertical="center"/>
    </xf>
    <xf numFmtId="10" fontId="21" fillId="0" borderId="29" xfId="6" applyNumberFormat="1" applyFont="1" applyBorder="1" applyAlignment="1">
      <alignment horizontal="left" vertical="center"/>
    </xf>
    <xf numFmtId="0" fontId="29" fillId="0" borderId="0" xfId="0" applyFont="1" applyAlignment="1">
      <alignment horizontal="left" vertical="center"/>
    </xf>
    <xf numFmtId="10" fontId="29" fillId="0" borderId="0" xfId="0" applyNumberFormat="1" applyFont="1" applyAlignment="1">
      <alignment horizontal="left" vertical="center"/>
    </xf>
    <xf numFmtId="0" fontId="24" fillId="0" borderId="30" xfId="4" applyFont="1" applyBorder="1" applyAlignment="1">
      <alignment horizontal="left" vertical="center"/>
    </xf>
    <xf numFmtId="10" fontId="24" fillId="0" borderId="31" xfId="4" applyNumberFormat="1" applyFont="1" applyBorder="1" applyAlignment="1">
      <alignment horizontal="left" vertical="center"/>
    </xf>
    <xf numFmtId="0" fontId="24" fillId="0" borderId="31" xfId="4" applyFont="1" applyBorder="1" applyAlignment="1">
      <alignment horizontal="left" vertical="center"/>
    </xf>
    <xf numFmtId="10" fontId="31" fillId="0" borderId="31" xfId="4" applyNumberFormat="1" applyFont="1" applyBorder="1" applyAlignment="1">
      <alignment horizontal="left" vertical="center"/>
    </xf>
    <xf numFmtId="0" fontId="24" fillId="0" borderId="0" xfId="4" applyFont="1" applyAlignment="1">
      <alignment horizontal="left" vertical="center"/>
    </xf>
    <xf numFmtId="0" fontId="31" fillId="0" borderId="31" xfId="4" applyFont="1" applyBorder="1" applyAlignment="1">
      <alignment horizontal="left" vertical="center"/>
    </xf>
    <xf numFmtId="0" fontId="37" fillId="0" borderId="36" xfId="0" applyFont="1" applyBorder="1" applyAlignment="1">
      <alignment vertical="center" wrapText="1"/>
    </xf>
    <xf numFmtId="0" fontId="52" fillId="0" borderId="29" xfId="0" applyFont="1" applyBorder="1" applyAlignment="1">
      <alignment vertical="center" wrapText="1"/>
    </xf>
    <xf numFmtId="0" fontId="52" fillId="0" borderId="29" xfId="0" applyFont="1" applyBorder="1" applyAlignment="1">
      <alignment vertical="center"/>
    </xf>
    <xf numFmtId="0" fontId="52" fillId="0" borderId="31" xfId="0" applyFont="1" applyBorder="1" applyAlignment="1">
      <alignment vertical="center" wrapText="1"/>
    </xf>
    <xf numFmtId="10" fontId="21" fillId="0" borderId="24" xfId="0" applyNumberFormat="1" applyFont="1" applyBorder="1" applyAlignment="1">
      <alignment horizontal="left" vertical="center" wrapText="1"/>
    </xf>
    <xf numFmtId="2" fontId="21" fillId="0" borderId="31" xfId="8" applyNumberFormat="1" applyFont="1" applyBorder="1" applyAlignment="1">
      <alignment horizontal="left" vertical="center" wrapText="1"/>
    </xf>
    <xf numFmtId="2" fontId="21" fillId="0" borderId="31" xfId="6" applyNumberFormat="1" applyFont="1" applyBorder="1" applyAlignment="1">
      <alignment horizontal="left" vertical="center"/>
    </xf>
    <xf numFmtId="2" fontId="31" fillId="0" borderId="0" xfId="4" applyNumberFormat="1" applyFont="1" applyAlignment="1">
      <alignment horizontal="left" vertical="center" wrapText="1"/>
    </xf>
    <xf numFmtId="2" fontId="31" fillId="12" borderId="31" xfId="0" applyNumberFormat="1" applyFont="1" applyFill="1" applyBorder="1" applyAlignment="1">
      <alignment horizontal="left" vertical="center"/>
    </xf>
    <xf numFmtId="2" fontId="21" fillId="12" borderId="40" xfId="0" applyNumberFormat="1" applyFont="1" applyFill="1" applyBorder="1" applyAlignment="1">
      <alignment horizontal="left" vertical="center"/>
    </xf>
    <xf numFmtId="2" fontId="21" fillId="12" borderId="29" xfId="0" applyNumberFormat="1" applyFont="1" applyFill="1" applyBorder="1" applyAlignment="1">
      <alignment horizontal="left" vertical="center"/>
    </xf>
    <xf numFmtId="0" fontId="21" fillId="0" borderId="12" xfId="0" applyFont="1" applyBorder="1" applyAlignment="1">
      <alignment horizontal="left" vertical="center" wrapText="1"/>
    </xf>
    <xf numFmtId="0" fontId="82" fillId="0" borderId="31" xfId="8" applyNumberFormat="1" applyFont="1" applyBorder="1" applyAlignment="1">
      <alignment horizontal="left" vertical="center" wrapText="1"/>
    </xf>
    <xf numFmtId="10" fontId="21" fillId="0" borderId="0" xfId="4" applyNumberFormat="1" applyFont="1" applyAlignment="1">
      <alignment horizontal="left" vertical="center"/>
    </xf>
    <xf numFmtId="0" fontId="21" fillId="0" borderId="11" xfId="0" applyFont="1" applyBorder="1" applyAlignment="1">
      <alignment horizontal="center" vertical="center" wrapText="1"/>
    </xf>
    <xf numFmtId="169" fontId="31" fillId="0" borderId="31" xfId="0" applyNumberFormat="1" applyFont="1" applyBorder="1" applyAlignment="1">
      <alignment horizontal="left" vertical="center"/>
    </xf>
    <xf numFmtId="4" fontId="31" fillId="2" borderId="31" xfId="0" applyNumberFormat="1" applyFont="1" applyFill="1" applyBorder="1" applyAlignment="1">
      <alignment horizontal="left" vertical="center"/>
    </xf>
    <xf numFmtId="0" fontId="74" fillId="0" borderId="47" xfId="0" applyFont="1" applyBorder="1" applyAlignment="1">
      <alignment horizontal="center" vertical="center"/>
    </xf>
    <xf numFmtId="0" fontId="36" fillId="0" borderId="46" xfId="4" applyFont="1" applyBorder="1" applyAlignment="1">
      <alignment vertical="center" wrapText="1"/>
    </xf>
    <xf numFmtId="0" fontId="36" fillId="12" borderId="0" xfId="0" applyFont="1" applyFill="1" applyAlignment="1">
      <alignment vertical="center" wrapText="1"/>
    </xf>
    <xf numFmtId="0" fontId="36" fillId="12" borderId="58" xfId="0" applyFont="1" applyFill="1" applyBorder="1" applyAlignment="1">
      <alignment vertical="center" wrapText="1"/>
    </xf>
    <xf numFmtId="0" fontId="20" fillId="0" borderId="0" xfId="4" applyFont="1" applyAlignment="1">
      <alignment vertical="center" wrapText="1"/>
    </xf>
    <xf numFmtId="0" fontId="20" fillId="0" borderId="0" xfId="4" applyFont="1" applyAlignment="1">
      <alignment vertical="center"/>
    </xf>
    <xf numFmtId="0" fontId="31" fillId="12" borderId="31" xfId="0" applyFont="1" applyFill="1" applyBorder="1" applyAlignment="1">
      <alignment horizontal="left" vertical="center" wrapText="1"/>
    </xf>
    <xf numFmtId="0" fontId="31" fillId="12" borderId="29" xfId="0" applyFont="1" applyFill="1" applyBorder="1" applyAlignment="1">
      <alignment horizontal="left" vertical="center" wrapText="1"/>
    </xf>
    <xf numFmtId="0" fontId="31" fillId="12" borderId="0" xfId="0" applyFont="1" applyFill="1" applyAlignment="1">
      <alignment horizontal="left" vertical="center" wrapText="1"/>
    </xf>
    <xf numFmtId="0" fontId="20" fillId="2" borderId="0" xfId="4" applyFont="1" applyFill="1" applyAlignment="1">
      <alignment vertical="center"/>
    </xf>
    <xf numFmtId="0" fontId="31" fillId="0" borderId="29" xfId="4" applyFont="1" applyBorder="1" applyAlignment="1">
      <alignment horizontal="left" vertical="center" wrapText="1"/>
    </xf>
    <xf numFmtId="0" fontId="31" fillId="0" borderId="0" xfId="4" applyFont="1" applyAlignment="1">
      <alignment horizontal="left" vertical="center" wrapText="1"/>
    </xf>
    <xf numFmtId="0" fontId="31" fillId="0" borderId="30" xfId="4" applyFont="1" applyBorder="1" applyAlignment="1">
      <alignment horizontal="left" vertical="center" wrapText="1"/>
    </xf>
    <xf numFmtId="0" fontId="36" fillId="0" borderId="0" xfId="0" applyFont="1" applyAlignment="1">
      <alignment horizontal="left" vertical="center" wrapText="1"/>
    </xf>
    <xf numFmtId="0" fontId="36" fillId="0" borderId="32" xfId="0" applyFont="1" applyBorder="1" applyAlignment="1">
      <alignment horizontal="left" vertical="center" wrapText="1"/>
    </xf>
    <xf numFmtId="0" fontId="38" fillId="0" borderId="46" xfId="0" applyFont="1" applyBorder="1" applyAlignment="1">
      <alignment horizontal="left" vertical="center" wrapText="1"/>
    </xf>
    <xf numFmtId="0" fontId="38" fillId="0" borderId="46" xfId="0" applyFont="1" applyBorder="1" applyAlignment="1">
      <alignment vertical="center" wrapText="1"/>
    </xf>
    <xf numFmtId="0" fontId="58" fillId="20" borderId="0" xfId="23" applyFont="1" applyFill="1" applyAlignment="1">
      <alignment horizontal="left" vertical="center" wrapText="1"/>
    </xf>
    <xf numFmtId="0" fontId="39" fillId="14" borderId="0" xfId="0" applyFont="1" applyFill="1" applyAlignment="1">
      <alignment horizontal="left" vertical="center" wrapText="1"/>
    </xf>
    <xf numFmtId="0" fontId="37" fillId="14" borderId="0" xfId="0" applyFont="1" applyFill="1" applyAlignment="1">
      <alignment horizontal="left" vertical="center" wrapText="1"/>
    </xf>
    <xf numFmtId="0" fontId="21" fillId="0" borderId="32" xfId="4" applyFont="1" applyBorder="1" applyAlignment="1">
      <alignment horizontal="left" vertical="center" wrapText="1"/>
    </xf>
    <xf numFmtId="0" fontId="36" fillId="0" borderId="0" xfId="4" applyFont="1" applyAlignment="1">
      <alignment horizontal="left" vertical="center" wrapText="1"/>
    </xf>
    <xf numFmtId="0" fontId="36" fillId="0" borderId="32" xfId="4" applyFont="1" applyBorder="1" applyAlignment="1">
      <alignment horizontal="left" vertical="center" wrapText="1"/>
    </xf>
    <xf numFmtId="0" fontId="38" fillId="0" borderId="46" xfId="4" applyFont="1" applyBorder="1" applyAlignment="1">
      <alignment horizontal="left" vertical="center" wrapText="1"/>
    </xf>
    <xf numFmtId="0" fontId="36" fillId="0" borderId="0" xfId="4" applyFont="1" applyAlignment="1">
      <alignment horizontal="left" vertical="center"/>
    </xf>
    <xf numFmtId="0" fontId="36" fillId="0" borderId="32" xfId="4" applyFont="1" applyBorder="1" applyAlignment="1">
      <alignment horizontal="left" vertical="center"/>
    </xf>
    <xf numFmtId="0" fontId="38" fillId="0" borderId="46" xfId="0" applyFont="1" applyBorder="1" applyAlignment="1">
      <alignment horizontal="left" vertical="center"/>
    </xf>
    <xf numFmtId="0" fontId="15" fillId="2" borderId="0" xfId="0" applyFont="1" applyFill="1" applyAlignment="1">
      <alignment horizontal="left" vertical="center" indent="1"/>
    </xf>
    <xf numFmtId="0" fontId="71" fillId="0" borderId="29" xfId="0" applyFont="1" applyBorder="1" applyAlignment="1">
      <alignment horizontal="left" vertical="center"/>
    </xf>
    <xf numFmtId="0" fontId="71" fillId="0" borderId="0" xfId="0" applyFont="1" applyAlignment="1">
      <alignment horizontal="left" vertical="center"/>
    </xf>
    <xf numFmtId="0" fontId="61" fillId="0" borderId="0" xfId="0" applyFont="1" applyAlignment="1">
      <alignment horizontal="left" vertical="center" wrapText="1"/>
    </xf>
    <xf numFmtId="0" fontId="61" fillId="0" borderId="0" xfId="0" applyFont="1" applyAlignment="1">
      <alignment horizontal="left" vertical="top" wrapText="1"/>
    </xf>
    <xf numFmtId="0" fontId="37" fillId="0" borderId="35" xfId="0" applyFont="1" applyBorder="1" applyAlignment="1">
      <alignment horizontal="left" vertical="center" wrapText="1"/>
    </xf>
    <xf numFmtId="0" fontId="22" fillId="0" borderId="35" xfId="0" applyFont="1" applyBorder="1" applyAlignment="1">
      <alignment horizontal="left" vertical="center" wrapText="1"/>
    </xf>
    <xf numFmtId="0" fontId="68" fillId="0" borderId="29" xfId="0" applyFont="1" applyBorder="1" applyAlignment="1">
      <alignment horizontal="left" vertical="center" wrapText="1"/>
    </xf>
    <xf numFmtId="0" fontId="81" fillId="0" borderId="0" xfId="0" applyFont="1" applyAlignment="1">
      <alignment horizontal="left" vertical="center" wrapText="1"/>
    </xf>
    <xf numFmtId="0" fontId="30" fillId="0" borderId="32" xfId="0" applyFont="1" applyBorder="1" applyAlignment="1">
      <alignment horizontal="left" vertical="center"/>
    </xf>
    <xf numFmtId="0" fontId="22" fillId="0" borderId="0" xfId="0" applyFont="1" applyAlignment="1">
      <alignment horizontal="left" vertical="center" wrapText="1"/>
    </xf>
    <xf numFmtId="49" fontId="68" fillId="0" borderId="0" xfId="0" applyNumberFormat="1" applyFont="1" applyAlignment="1">
      <alignment vertical="center" wrapText="1"/>
    </xf>
    <xf numFmtId="0" fontId="37" fillId="0" borderId="36" xfId="0" applyFont="1" applyBorder="1" applyAlignment="1">
      <alignment horizontal="left" vertical="center" wrapText="1"/>
    </xf>
    <xf numFmtId="0" fontId="0" fillId="0" borderId="0" xfId="0" applyAlignment="1">
      <alignment horizontal="center"/>
    </xf>
    <xf numFmtId="0" fontId="54" fillId="0" borderId="29" xfId="0" applyFont="1" applyBorder="1" applyAlignment="1">
      <alignment horizontal="left" vertical="center" wrapText="1"/>
    </xf>
    <xf numFmtId="0" fontId="54" fillId="0" borderId="30" xfId="0" applyFont="1" applyBorder="1" applyAlignment="1">
      <alignment horizontal="left" vertical="center" wrapText="1"/>
    </xf>
    <xf numFmtId="0" fontId="22" fillId="0" borderId="37" xfId="0" applyFont="1" applyBorder="1" applyAlignment="1">
      <alignment horizontal="left" vertical="center" wrapText="1"/>
    </xf>
    <xf numFmtId="0" fontId="22" fillId="0" borderId="29" xfId="0" applyFont="1" applyBorder="1" applyAlignment="1">
      <alignment horizontal="left" vertical="center" wrapText="1"/>
    </xf>
    <xf numFmtId="0" fontId="22" fillId="0" borderId="30" xfId="0" applyFont="1" applyBorder="1" applyAlignment="1">
      <alignment horizontal="left" vertical="center" wrapText="1"/>
    </xf>
    <xf numFmtId="0" fontId="54"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34" xfId="0" applyFont="1" applyBorder="1" applyAlignment="1">
      <alignment horizontal="left" vertical="center" wrapText="1"/>
    </xf>
    <xf numFmtId="0" fontId="37" fillId="0" borderId="30" xfId="0" applyFont="1" applyBorder="1" applyAlignment="1">
      <alignment horizontal="left" vertical="center" wrapText="1"/>
    </xf>
    <xf numFmtId="0" fontId="37" fillId="0" borderId="38" xfId="0" applyFont="1" applyBorder="1" applyAlignment="1">
      <alignment horizontal="left" vertical="center" wrapText="1"/>
    </xf>
    <xf numFmtId="0" fontId="37" fillId="0" borderId="37" xfId="0" applyFont="1" applyBorder="1" applyAlignment="1">
      <alignment horizontal="left" vertical="center" wrapText="1"/>
    </xf>
    <xf numFmtId="0" fontId="22" fillId="0" borderId="38" xfId="0" applyFont="1" applyBorder="1" applyAlignment="1">
      <alignment horizontal="left" vertical="center" wrapText="1"/>
    </xf>
    <xf numFmtId="0" fontId="49" fillId="23" borderId="0" xfId="0" applyFont="1" applyFill="1" applyAlignment="1">
      <alignment horizontal="left" vertical="center" wrapText="1"/>
    </xf>
    <xf numFmtId="0" fontId="48" fillId="23" borderId="0" xfId="0" applyFont="1" applyFill="1" applyAlignment="1">
      <alignment horizontal="left" vertical="center" wrapText="1"/>
    </xf>
    <xf numFmtId="0" fontId="58" fillId="11" borderId="0" xfId="23" applyFont="1" applyFill="1" applyBorder="1" applyAlignment="1">
      <alignment horizontal="left" vertical="center"/>
    </xf>
    <xf numFmtId="0" fontId="31" fillId="0" borderId="41" xfId="8" applyNumberFormat="1" applyFont="1" applyBorder="1" applyAlignment="1">
      <alignment horizontal="left" vertical="center" wrapText="1"/>
    </xf>
    <xf numFmtId="0" fontId="21" fillId="0" borderId="42" xfId="8" applyNumberFormat="1" applyFont="1" applyBorder="1" applyAlignment="1">
      <alignment horizontal="left" vertical="center" wrapText="1"/>
    </xf>
    <xf numFmtId="0" fontId="21" fillId="0" borderId="29" xfId="8" applyNumberFormat="1" applyFont="1" applyBorder="1" applyAlignment="1">
      <alignment horizontal="left" vertical="center" wrapText="1"/>
    </xf>
    <xf numFmtId="0" fontId="31" fillId="0" borderId="31" xfId="8" applyNumberFormat="1" applyFont="1" applyBorder="1" applyAlignment="1">
      <alignment horizontal="left" vertical="center" wrapText="1"/>
    </xf>
    <xf numFmtId="0" fontId="21" fillId="0" borderId="31" xfId="8" applyNumberFormat="1" applyFont="1" applyBorder="1" applyAlignment="1">
      <alignment horizontal="left" vertical="center" wrapText="1"/>
    </xf>
    <xf numFmtId="0" fontId="31" fillId="0" borderId="42" xfId="8" applyNumberFormat="1" applyFont="1" applyBorder="1" applyAlignment="1">
      <alignment horizontal="left" vertical="center" wrapText="1"/>
    </xf>
    <xf numFmtId="0" fontId="31" fillId="0" borderId="30" xfId="8" applyNumberFormat="1" applyFont="1" applyBorder="1" applyAlignment="1">
      <alignment horizontal="left" vertical="center" wrapText="1"/>
    </xf>
    <xf numFmtId="0" fontId="68" fillId="0" borderId="0" xfId="0" applyFont="1" applyAlignment="1">
      <alignment horizontal="left" vertical="center" wrapText="1"/>
    </xf>
    <xf numFmtId="0" fontId="21" fillId="0" borderId="41" xfId="8" applyNumberFormat="1" applyFont="1" applyFill="1" applyBorder="1" applyAlignment="1">
      <alignment horizontal="left" vertical="center" wrapText="1"/>
    </xf>
    <xf numFmtId="0" fontId="21" fillId="0" borderId="30" xfId="8" applyNumberFormat="1" applyFont="1" applyFill="1" applyBorder="1" applyAlignment="1">
      <alignment horizontal="left" vertical="center" wrapText="1"/>
    </xf>
    <xf numFmtId="0" fontId="21" fillId="0" borderId="41" xfId="8" applyNumberFormat="1" applyFont="1" applyBorder="1" applyAlignment="1">
      <alignment horizontal="left" vertical="center" wrapText="1"/>
    </xf>
    <xf numFmtId="0" fontId="21" fillId="0" borderId="30" xfId="8" applyNumberFormat="1" applyFont="1" applyBorder="1" applyAlignment="1">
      <alignment horizontal="left" vertical="center" wrapText="1"/>
    </xf>
    <xf numFmtId="0" fontId="28" fillId="0" borderId="41" xfId="8" applyNumberFormat="1" applyFont="1" applyBorder="1" applyAlignment="1">
      <alignment horizontal="left" vertical="center" wrapText="1"/>
    </xf>
    <xf numFmtId="0" fontId="28" fillId="0" borderId="0" xfId="8" applyNumberFormat="1" applyFont="1" applyBorder="1" applyAlignment="1">
      <alignment horizontal="left" vertical="center" wrapText="1"/>
    </xf>
    <xf numFmtId="0" fontId="21" fillId="0" borderId="0" xfId="8" applyNumberFormat="1" applyFont="1" applyBorder="1" applyAlignment="1">
      <alignment horizontal="left" vertical="center" wrapText="1"/>
    </xf>
    <xf numFmtId="0" fontId="58" fillId="20" borderId="0" xfId="23" applyFont="1" applyFill="1" applyBorder="1" applyAlignment="1">
      <alignment horizontal="left" vertical="center" wrapText="1"/>
    </xf>
    <xf numFmtId="0" fontId="21" fillId="0" borderId="0" xfId="4" applyFont="1" applyAlignment="1">
      <alignment horizontal="left" vertical="center" wrapText="1"/>
    </xf>
    <xf numFmtId="0" fontId="21" fillId="0" borderId="29" xfId="4" applyFont="1" applyBorder="1" applyAlignment="1">
      <alignment horizontal="left" vertical="center" wrapText="1"/>
    </xf>
    <xf numFmtId="0" fontId="24" fillId="22" borderId="0" xfId="4" applyFont="1" applyFill="1" applyAlignment="1">
      <alignment horizontal="left" vertical="center" wrapText="1"/>
    </xf>
    <xf numFmtId="0" fontId="36" fillId="0" borderId="46" xfId="4" applyFont="1" applyBorder="1" applyAlignment="1">
      <alignment horizontal="left" vertical="center" wrapText="1"/>
    </xf>
    <xf numFmtId="10" fontId="21" fillId="12" borderId="31" xfId="0" applyNumberFormat="1" applyFont="1" applyFill="1" applyBorder="1" applyAlignment="1">
      <alignment horizontal="left" vertical="center" wrapText="1"/>
    </xf>
    <xf numFmtId="0" fontId="31" fillId="0" borderId="32" xfId="4" applyFont="1" applyBorder="1" applyAlignment="1">
      <alignment horizontal="left" vertical="center" wrapText="1"/>
    </xf>
    <xf numFmtId="0" fontId="24" fillId="0" borderId="29" xfId="4" applyFont="1" applyBorder="1" applyAlignment="1">
      <alignment horizontal="left" vertical="center" wrapText="1"/>
    </xf>
    <xf numFmtId="0" fontId="24" fillId="0" borderId="0" xfId="4" applyFont="1" applyAlignment="1">
      <alignment horizontal="left" vertical="center" wrapText="1"/>
    </xf>
    <xf numFmtId="0" fontId="24" fillId="0" borderId="30" xfId="4" applyFont="1" applyBorder="1" applyAlignment="1">
      <alignment horizontal="left" vertical="center" wrapText="1"/>
    </xf>
    <xf numFmtId="0" fontId="21" fillId="0" borderId="0" xfId="4" applyFont="1" applyAlignment="1">
      <alignment vertical="center" wrapText="1"/>
    </xf>
    <xf numFmtId="0" fontId="32" fillId="0" borderId="0" xfId="4" applyFont="1" applyAlignment="1">
      <alignment vertical="center" textRotation="90"/>
    </xf>
    <xf numFmtId="0" fontId="20" fillId="0" borderId="0" xfId="4" applyFont="1" applyAlignment="1">
      <alignment horizontal="left" vertical="center" wrapText="1"/>
    </xf>
    <xf numFmtId="0" fontId="21" fillId="0" borderId="40" xfId="4" applyFont="1" applyBorder="1" applyAlignment="1">
      <alignment horizontal="left" vertical="center" wrapText="1"/>
    </xf>
    <xf numFmtId="0" fontId="31" fillId="0" borderId="40" xfId="4" applyFont="1" applyBorder="1" applyAlignment="1">
      <alignment horizontal="left" vertical="center" wrapText="1"/>
    </xf>
    <xf numFmtId="0" fontId="21" fillId="0" borderId="30" xfId="0" applyFont="1" applyBorder="1" applyAlignment="1">
      <alignment horizontal="left" vertical="center" wrapText="1"/>
    </xf>
    <xf numFmtId="0" fontId="38" fillId="0" borderId="0" xfId="4" applyFont="1" applyAlignment="1">
      <alignment horizontal="left" vertical="center" wrapText="1"/>
    </xf>
    <xf numFmtId="10" fontId="31" fillId="0" borderId="40" xfId="4" applyNumberFormat="1" applyFont="1" applyBorder="1" applyAlignment="1">
      <alignment horizontal="left" vertical="center" wrapText="1"/>
    </xf>
    <xf numFmtId="0" fontId="38" fillId="0" borderId="32" xfId="4" applyFont="1" applyBorder="1" applyAlignment="1">
      <alignment horizontal="left" vertical="center" wrapText="1"/>
    </xf>
    <xf numFmtId="4" fontId="21" fillId="12" borderId="29" xfId="0" applyNumberFormat="1" applyFont="1" applyFill="1" applyBorder="1" applyAlignment="1">
      <alignment horizontal="left" vertical="center" wrapText="1"/>
    </xf>
    <xf numFmtId="4" fontId="21" fillId="12" borderId="0" xfId="0" applyNumberFormat="1" applyFont="1" applyFill="1" applyAlignment="1">
      <alignment horizontal="left" vertical="center" wrapText="1"/>
    </xf>
    <xf numFmtId="4" fontId="21" fillId="12" borderId="30" xfId="0" applyNumberFormat="1" applyFont="1" applyFill="1" applyBorder="1" applyAlignment="1">
      <alignment horizontal="left" vertical="center" wrapText="1"/>
    </xf>
    <xf numFmtId="4" fontId="21" fillId="12" borderId="31" xfId="0" applyNumberFormat="1" applyFont="1" applyFill="1" applyBorder="1" applyAlignment="1">
      <alignment horizontal="left" vertical="center" wrapText="1"/>
    </xf>
    <xf numFmtId="0" fontId="31" fillId="14" borderId="0" xfId="0" applyFont="1" applyFill="1" applyAlignment="1">
      <alignment horizontal="left" vertical="center" wrapText="1"/>
    </xf>
    <xf numFmtId="0" fontId="36" fillId="0" borderId="0" xfId="4" applyFont="1" applyAlignment="1">
      <alignment horizontal="center" vertical="center" wrapText="1"/>
    </xf>
    <xf numFmtId="0" fontId="0" fillId="0" borderId="0" xfId="0" applyAlignment="1">
      <alignment horizontal="left" vertical="center" wrapText="1"/>
    </xf>
    <xf numFmtId="0" fontId="36" fillId="0" borderId="28" xfId="4" applyFont="1" applyBorder="1" applyAlignment="1">
      <alignment horizontal="left" vertical="center" wrapText="1"/>
    </xf>
    <xf numFmtId="0" fontId="20" fillId="22" borderId="0" xfId="4" applyFont="1" applyFill="1" applyAlignment="1">
      <alignment horizontal="left" vertical="center" wrapText="1"/>
    </xf>
    <xf numFmtId="0" fontId="26" fillId="0" borderId="31" xfId="0" applyFont="1" applyBorder="1" applyAlignment="1">
      <alignment horizontal="left" vertical="center" wrapText="1"/>
    </xf>
    <xf numFmtId="10" fontId="31" fillId="0" borderId="29" xfId="4" applyNumberFormat="1" applyFont="1" applyBorder="1" applyAlignment="1">
      <alignment horizontal="left" vertical="center" wrapText="1"/>
    </xf>
    <xf numFmtId="10" fontId="21" fillId="0" borderId="29" xfId="0" applyNumberFormat="1" applyFont="1" applyBorder="1" applyAlignment="1">
      <alignment horizontal="left" vertical="center" wrapText="1"/>
    </xf>
    <xf numFmtId="10" fontId="21" fillId="0" borderId="0" xfId="0" applyNumberFormat="1" applyFont="1" applyAlignment="1">
      <alignment horizontal="left" vertical="center" wrapText="1"/>
    </xf>
    <xf numFmtId="10" fontId="21" fillId="0" borderId="32" xfId="0" applyNumberFormat="1" applyFont="1" applyBorder="1" applyAlignment="1">
      <alignment horizontal="left" vertical="center" wrapText="1"/>
    </xf>
    <xf numFmtId="10" fontId="21" fillId="0" borderId="31" xfId="0" applyNumberFormat="1" applyFont="1" applyBorder="1" applyAlignment="1">
      <alignment horizontal="left" vertical="center" wrapText="1"/>
    </xf>
    <xf numFmtId="10" fontId="21" fillId="0" borderId="30" xfId="0" applyNumberFormat="1" applyFont="1" applyBorder="1" applyAlignment="1">
      <alignment horizontal="left" vertical="center" wrapText="1"/>
    </xf>
    <xf numFmtId="0" fontId="20" fillId="22" borderId="0" xfId="4" applyFont="1" applyFill="1" applyAlignment="1">
      <alignment vertical="center" wrapText="1"/>
    </xf>
    <xf numFmtId="0" fontId="36" fillId="0" borderId="41" xfId="4" applyFont="1" applyBorder="1" applyAlignment="1">
      <alignment horizontal="center" vertical="center" wrapText="1"/>
    </xf>
    <xf numFmtId="0" fontId="33" fillId="0" borderId="29" xfId="0" applyFont="1" applyBorder="1" applyAlignment="1">
      <alignment horizontal="left" vertical="center" wrapText="1"/>
    </xf>
    <xf numFmtId="0" fontId="33" fillId="0" borderId="0" xfId="0" applyFont="1" applyAlignment="1">
      <alignment horizontal="left" vertical="center" wrapText="1"/>
    </xf>
    <xf numFmtId="10" fontId="31" fillId="0" borderId="0" xfId="4" applyNumberFormat="1" applyFont="1" applyAlignment="1">
      <alignment horizontal="left" vertical="center" wrapText="1"/>
    </xf>
    <xf numFmtId="10" fontId="31" fillId="0" borderId="32" xfId="4" applyNumberFormat="1" applyFont="1" applyBorder="1" applyAlignment="1">
      <alignment horizontal="left" vertical="center" wrapText="1"/>
    </xf>
    <xf numFmtId="9" fontId="31" fillId="0" borderId="40" xfId="0" applyNumberFormat="1" applyFont="1" applyBorder="1" applyAlignment="1">
      <alignment horizontal="left" vertical="center" wrapText="1"/>
    </xf>
    <xf numFmtId="10" fontId="31" fillId="0" borderId="31" xfId="4" applyNumberFormat="1" applyFont="1" applyBorder="1" applyAlignment="1">
      <alignment horizontal="left" vertical="center" wrapText="1"/>
    </xf>
    <xf numFmtId="0" fontId="21" fillId="0" borderId="31" xfId="4" applyFont="1" applyBorder="1" applyAlignment="1">
      <alignment horizontal="left" vertical="center" wrapText="1"/>
    </xf>
    <xf numFmtId="0" fontId="36" fillId="0" borderId="41" xfId="4" applyFont="1" applyBorder="1" applyAlignment="1">
      <alignment horizontal="left" vertical="center" wrapText="1"/>
    </xf>
    <xf numFmtId="0" fontId="21" fillId="0" borderId="29" xfId="4" applyFont="1" applyBorder="1" applyAlignment="1">
      <alignment horizontal="left" vertical="center"/>
    </xf>
    <xf numFmtId="0" fontId="21" fillId="0" borderId="0" xfId="4" applyFont="1" applyAlignment="1">
      <alignment horizontal="left" vertical="center"/>
    </xf>
    <xf numFmtId="0" fontId="21" fillId="0" borderId="30" xfId="4" applyFont="1" applyBorder="1" applyAlignment="1">
      <alignment horizontal="left" vertical="center"/>
    </xf>
    <xf numFmtId="10" fontId="20" fillId="0" borderId="31" xfId="0" applyNumberFormat="1" applyFont="1" applyBorder="1" applyAlignment="1">
      <alignment horizontal="left" vertical="center" wrapText="1"/>
    </xf>
    <xf numFmtId="0" fontId="33" fillId="0" borderId="31" xfId="0" applyFont="1" applyBorder="1" applyAlignment="1">
      <alignment horizontal="left" vertical="center"/>
    </xf>
    <xf numFmtId="0" fontId="31" fillId="0" borderId="46" xfId="4" applyFont="1" applyBorder="1" applyAlignment="1">
      <alignment horizontal="left" vertical="center" wrapText="1"/>
    </xf>
    <xf numFmtId="0" fontId="43" fillId="22" borderId="0" xfId="0" applyFont="1" applyFill="1" applyAlignment="1">
      <alignment horizontal="left" vertical="center" wrapText="1"/>
    </xf>
    <xf numFmtId="16" fontId="38" fillId="0" borderId="0" xfId="4" applyNumberFormat="1" applyFont="1" applyAlignment="1">
      <alignment horizontal="left" vertical="center"/>
    </xf>
    <xf numFmtId="16" fontId="38" fillId="0" borderId="32" xfId="4" applyNumberFormat="1" applyFont="1" applyBorder="1" applyAlignment="1">
      <alignment horizontal="left" vertical="center"/>
    </xf>
    <xf numFmtId="0" fontId="38" fillId="12" borderId="0" xfId="0" applyFont="1" applyFill="1" applyAlignment="1">
      <alignment horizontal="left" vertical="center" wrapText="1"/>
    </xf>
    <xf numFmtId="0" fontId="21" fillId="0" borderId="31" xfId="0" applyFont="1" applyBorder="1" applyAlignment="1">
      <alignment horizontal="left" vertical="center" wrapText="1"/>
    </xf>
    <xf numFmtId="0" fontId="38" fillId="0" borderId="45" xfId="4" applyFont="1" applyBorder="1" applyAlignment="1">
      <alignment horizontal="left" vertical="center" wrapText="1"/>
    </xf>
    <xf numFmtId="0" fontId="33" fillId="0" borderId="30" xfId="0" applyFont="1" applyBorder="1" applyAlignment="1">
      <alignment horizontal="left" vertical="center" wrapText="1"/>
    </xf>
    <xf numFmtId="0" fontId="24" fillId="0" borderId="31" xfId="4" applyFont="1" applyBorder="1" applyAlignment="1">
      <alignment horizontal="left" vertical="center" wrapText="1"/>
    </xf>
    <xf numFmtId="0" fontId="24" fillId="0" borderId="31" xfId="4" applyFont="1" applyBorder="1" applyAlignment="1">
      <alignment vertical="center" wrapText="1"/>
    </xf>
    <xf numFmtId="0" fontId="26" fillId="22" borderId="0" xfId="4" applyFont="1" applyFill="1" applyAlignment="1">
      <alignment horizontal="left" vertical="center" wrapText="1"/>
    </xf>
    <xf numFmtId="0" fontId="33" fillId="0" borderId="31" xfId="0" applyFont="1" applyBorder="1" applyAlignment="1">
      <alignment horizontal="left" vertical="center" wrapText="1"/>
    </xf>
    <xf numFmtId="4" fontId="31" fillId="12" borderId="0" xfId="0" applyNumberFormat="1" applyFont="1" applyFill="1" applyAlignment="1">
      <alignment horizontal="left" vertical="center" wrapText="1"/>
    </xf>
    <xf numFmtId="4" fontId="31" fillId="12" borderId="0" xfId="0" applyNumberFormat="1" applyFont="1" applyFill="1" applyAlignment="1">
      <alignment horizontal="left" vertical="center"/>
    </xf>
    <xf numFmtId="4" fontId="31" fillId="12" borderId="32" xfId="0" applyNumberFormat="1" applyFont="1" applyFill="1" applyBorder="1" applyAlignment="1">
      <alignment horizontal="left" vertical="center"/>
    </xf>
    <xf numFmtId="4" fontId="31" fillId="12" borderId="29" xfId="0" applyNumberFormat="1" applyFont="1" applyFill="1" applyBorder="1" applyAlignment="1">
      <alignment horizontal="left" vertical="center" wrapText="1"/>
    </xf>
    <xf numFmtId="4" fontId="31" fillId="12" borderId="30" xfId="0" applyNumberFormat="1" applyFont="1" applyFill="1" applyBorder="1" applyAlignment="1">
      <alignment horizontal="left" vertical="center" wrapText="1"/>
    </xf>
    <xf numFmtId="0" fontId="33" fillId="0" borderId="32" xfId="0" applyFont="1" applyBorder="1" applyAlignment="1">
      <alignment horizontal="left" vertical="center" wrapText="1"/>
    </xf>
    <xf numFmtId="0" fontId="38" fillId="0" borderId="0" xfId="0" applyFont="1" applyAlignment="1">
      <alignment horizontal="left" vertical="center" wrapText="1"/>
    </xf>
    <xf numFmtId="0" fontId="33" fillId="0" borderId="40" xfId="0" applyFont="1" applyBorder="1" applyAlignment="1">
      <alignment horizontal="left" vertical="center" wrapText="1"/>
    </xf>
    <xf numFmtId="0" fontId="33" fillId="0" borderId="32" xfId="0" applyFont="1" applyBorder="1" applyAlignment="1">
      <alignment vertical="center" wrapText="1"/>
    </xf>
    <xf numFmtId="9" fontId="33" fillId="0" borderId="29" xfId="0" applyNumberFormat="1" applyFont="1" applyBorder="1" applyAlignment="1">
      <alignment horizontal="left" vertical="center" wrapText="1"/>
    </xf>
    <xf numFmtId="9" fontId="33" fillId="0" borderId="0" xfId="0" applyNumberFormat="1" applyFont="1" applyAlignment="1">
      <alignment horizontal="left" vertical="center" wrapText="1"/>
    </xf>
    <xf numFmtId="9" fontId="33" fillId="0" borderId="30" xfId="0" applyNumberFormat="1" applyFont="1" applyBorder="1" applyAlignment="1">
      <alignment horizontal="left" vertical="center" wrapText="1"/>
    </xf>
    <xf numFmtId="0" fontId="38" fillId="0" borderId="41" xfId="0" applyFont="1" applyBorder="1" applyAlignment="1">
      <alignment horizontal="left" vertical="center"/>
    </xf>
    <xf numFmtId="0" fontId="38" fillId="0" borderId="0" xfId="0" applyFont="1" applyAlignment="1">
      <alignment vertical="center" wrapText="1"/>
    </xf>
    <xf numFmtId="0" fontId="38" fillId="0" borderId="32" xfId="0" applyFont="1" applyBorder="1" applyAlignment="1">
      <alignment vertical="center" wrapText="1"/>
    </xf>
    <xf numFmtId="4" fontId="33" fillId="0" borderId="31" xfId="0" applyNumberFormat="1" applyFont="1" applyBorder="1" applyAlignment="1">
      <alignment horizontal="left" vertical="top" wrapText="1"/>
    </xf>
    <xf numFmtId="0" fontId="31" fillId="0" borderId="40" xfId="0" applyFont="1" applyBorder="1" applyAlignment="1">
      <alignment horizontal="left" vertical="center" wrapText="1"/>
    </xf>
    <xf numFmtId="0" fontId="38" fillId="0" borderId="0" xfId="4" applyFont="1" applyAlignment="1">
      <alignment horizontal="left" vertical="center" wrapText="1" indent="1"/>
    </xf>
    <xf numFmtId="10" fontId="33" fillId="0" borderId="29" xfId="0" applyNumberFormat="1" applyFont="1" applyBorder="1" applyAlignment="1">
      <alignment horizontal="left" vertical="center" wrapText="1"/>
    </xf>
    <xf numFmtId="10" fontId="31" fillId="12" borderId="31" xfId="6" applyNumberFormat="1" applyFont="1" applyFill="1" applyBorder="1" applyAlignment="1">
      <alignment horizontal="left" vertical="top" wrapText="1"/>
    </xf>
    <xf numFmtId="0" fontId="31" fillId="20" borderId="29" xfId="4" applyFont="1" applyFill="1" applyBorder="1" applyAlignment="1">
      <alignment horizontal="left" vertical="center" wrapText="1"/>
    </xf>
    <xf numFmtId="0" fontId="31" fillId="20" borderId="0" xfId="4" applyFont="1" applyFill="1" applyAlignment="1">
      <alignment horizontal="left" vertical="center" wrapText="1"/>
    </xf>
    <xf numFmtId="0" fontId="31" fillId="20" borderId="30" xfId="4" applyFont="1" applyFill="1" applyBorder="1" applyAlignment="1">
      <alignment horizontal="left" vertical="center" wrapText="1"/>
    </xf>
    <xf numFmtId="0" fontId="21" fillId="0" borderId="0" xfId="0" applyFont="1" applyAlignment="1">
      <alignment wrapText="1"/>
    </xf>
    <xf numFmtId="0" fontId="21" fillId="0" borderId="0" xfId="0" applyFont="1" applyAlignment="1">
      <alignment horizontal="left" wrapText="1"/>
    </xf>
    <xf numFmtId="0" fontId="73" fillId="0" borderId="0" xfId="23" applyFont="1" applyBorder="1" applyAlignment="1">
      <alignment horizontal="left" wrapText="1"/>
    </xf>
    <xf numFmtId="0" fontId="73" fillId="0" borderId="0" xfId="23" applyFont="1" applyAlignment="1">
      <alignment wrapText="1"/>
    </xf>
    <xf numFmtId="0" fontId="31" fillId="0" borderId="50" xfId="0" applyFont="1" applyBorder="1" applyAlignment="1">
      <alignment horizontal="center" vertical="center" wrapText="1"/>
    </xf>
    <xf numFmtId="0" fontId="31" fillId="0" borderId="51" xfId="0" applyFont="1" applyBorder="1" applyAlignment="1">
      <alignment horizontal="center" vertical="center" wrapText="1"/>
    </xf>
    <xf numFmtId="0" fontId="31" fillId="0" borderId="52" xfId="0" applyFont="1" applyBorder="1" applyAlignment="1">
      <alignment horizontal="center" vertical="center" wrapText="1"/>
    </xf>
    <xf numFmtId="10" fontId="21" fillId="24" borderId="29" xfId="6" applyNumberFormat="1" applyFont="1" applyFill="1" applyBorder="1" applyAlignment="1">
      <alignment horizontal="left" vertical="center" wrapText="1"/>
    </xf>
    <xf numFmtId="10" fontId="21" fillId="24" borderId="0" xfId="6" applyNumberFormat="1" applyFont="1" applyFill="1" applyBorder="1" applyAlignment="1">
      <alignment horizontal="left" vertical="center" wrapText="1"/>
    </xf>
    <xf numFmtId="10" fontId="21" fillId="24" borderId="30" xfId="6" applyNumberFormat="1" applyFont="1" applyFill="1" applyBorder="1" applyAlignment="1">
      <alignment horizontal="left" vertical="center" wrapText="1"/>
    </xf>
    <xf numFmtId="10" fontId="21" fillId="12" borderId="54" xfId="6" applyNumberFormat="1" applyFont="1" applyFill="1" applyBorder="1" applyAlignment="1">
      <alignment horizontal="left" vertical="center" wrapText="1"/>
    </xf>
    <xf numFmtId="10" fontId="21" fillId="12" borderId="29" xfId="6" applyNumberFormat="1" applyFont="1" applyFill="1" applyBorder="1" applyAlignment="1">
      <alignment horizontal="left" vertical="center" wrapText="1"/>
    </xf>
    <xf numFmtId="10" fontId="21" fillId="12" borderId="55" xfId="6" applyNumberFormat="1" applyFont="1" applyFill="1" applyBorder="1" applyAlignment="1">
      <alignment horizontal="left" vertical="center" wrapText="1"/>
    </xf>
    <xf numFmtId="10" fontId="21" fillId="12" borderId="56" xfId="6" applyNumberFormat="1" applyFont="1" applyFill="1" applyBorder="1" applyAlignment="1">
      <alignment horizontal="left" vertical="center" wrapText="1"/>
    </xf>
    <xf numFmtId="10" fontId="21" fillId="12" borderId="30" xfId="6" applyNumberFormat="1" applyFont="1" applyFill="1" applyBorder="1" applyAlignment="1">
      <alignment horizontal="left" vertical="center" wrapText="1"/>
    </xf>
    <xf numFmtId="10" fontId="21" fillId="12" borderId="57" xfId="6" applyNumberFormat="1" applyFont="1" applyFill="1" applyBorder="1" applyAlignment="1">
      <alignment horizontal="left" vertical="center" wrapText="1"/>
    </xf>
    <xf numFmtId="0" fontId="36" fillId="22" borderId="31" xfId="4" applyFont="1" applyFill="1" applyBorder="1" applyAlignment="1">
      <alignment horizontal="left" vertical="center"/>
    </xf>
    <xf numFmtId="0" fontId="36" fillId="22" borderId="60" xfId="4" applyFont="1" applyFill="1" applyBorder="1" applyAlignment="1">
      <alignment horizontal="left" vertical="center"/>
    </xf>
    <xf numFmtId="0" fontId="53" fillId="0" borderId="31" xfId="23" applyFont="1" applyBorder="1" applyAlignment="1">
      <alignment horizontal="left" vertical="center" wrapText="1"/>
    </xf>
    <xf numFmtId="0" fontId="73" fillId="0" borderId="31" xfId="23" applyFont="1" applyBorder="1" applyAlignment="1">
      <alignment horizontal="left" vertical="center" wrapText="1"/>
    </xf>
    <xf numFmtId="0" fontId="73" fillId="0" borderId="29" xfId="23" applyFont="1" applyBorder="1" applyAlignment="1">
      <alignment horizontal="left" vertical="center" wrapText="1"/>
    </xf>
    <xf numFmtId="0" fontId="53" fillId="0" borderId="0" xfId="23" applyFont="1" applyAlignment="1">
      <alignment horizontal="left" vertical="center" wrapText="1"/>
    </xf>
    <xf numFmtId="0" fontId="73" fillId="0" borderId="0" xfId="23" applyFont="1" applyAlignment="1">
      <alignment horizontal="left" vertical="center" wrapText="1"/>
    </xf>
    <xf numFmtId="0" fontId="53" fillId="0" borderId="29" xfId="23" applyFont="1" applyBorder="1" applyAlignment="1">
      <alignment horizontal="left" vertical="center" wrapText="1"/>
    </xf>
    <xf numFmtId="0" fontId="31" fillId="18" borderId="31" xfId="0" applyFont="1" applyFill="1" applyBorder="1" applyAlignment="1">
      <alignment horizontal="left" vertical="center" wrapText="1"/>
    </xf>
    <xf numFmtId="0" fontId="58" fillId="20" borderId="0" xfId="4" applyFont="1" applyFill="1" applyAlignment="1">
      <alignment horizontal="left" vertical="center" wrapText="1"/>
    </xf>
    <xf numFmtId="0" fontId="31" fillId="18" borderId="29" xfId="0" applyFont="1" applyFill="1" applyBorder="1" applyAlignment="1">
      <alignment horizontal="left" vertical="center" wrapText="1"/>
    </xf>
    <xf numFmtId="0" fontId="33" fillId="0" borderId="11" xfId="0" applyFont="1" applyBorder="1" applyAlignment="1">
      <alignment horizontal="left" vertical="center" wrapText="1"/>
    </xf>
    <xf numFmtId="0" fontId="31" fillId="0" borderId="12" xfId="23" quotePrefix="1" applyFont="1" applyBorder="1" applyAlignment="1">
      <alignment horizontal="left" vertical="center" wrapText="1"/>
    </xf>
    <xf numFmtId="0" fontId="31" fillId="0" borderId="21" xfId="23" applyFont="1" applyBorder="1" applyAlignment="1">
      <alignment horizontal="left" vertical="center" wrapText="1"/>
    </xf>
    <xf numFmtId="0" fontId="33" fillId="0" borderId="11" xfId="0" applyFont="1" applyBorder="1" applyAlignment="1">
      <alignment vertical="center" wrapText="1"/>
    </xf>
    <xf numFmtId="0" fontId="33" fillId="0" borderId="11" xfId="0" applyFont="1" applyBorder="1" applyAlignment="1">
      <alignment vertical="center"/>
    </xf>
    <xf numFmtId="0" fontId="33" fillId="0" borderId="11" xfId="0" applyFont="1" applyBorder="1" applyAlignment="1">
      <alignment horizontal="left" vertical="center"/>
    </xf>
    <xf numFmtId="0" fontId="21" fillId="0" borderId="11" xfId="0" applyFont="1" applyBorder="1" applyAlignment="1">
      <alignment vertical="center" wrapText="1"/>
    </xf>
    <xf numFmtId="0" fontId="21" fillId="0" borderId="12" xfId="0" applyFont="1" applyBorder="1" applyAlignment="1">
      <alignment horizontal="left" vertical="center" wrapText="1"/>
    </xf>
    <xf numFmtId="0" fontId="21" fillId="0" borderId="21" xfId="0" applyFont="1" applyBorder="1" applyAlignment="1">
      <alignment horizontal="left" vertical="center" wrapText="1"/>
    </xf>
    <xf numFmtId="0" fontId="21" fillId="6" borderId="12" xfId="4" applyFont="1" applyFill="1" applyBorder="1" applyAlignment="1">
      <alignment horizontal="left" vertical="center" wrapText="1"/>
    </xf>
    <xf numFmtId="0" fontId="21" fillId="6" borderId="21" xfId="4" applyFont="1" applyFill="1" applyBorder="1" applyAlignment="1">
      <alignment horizontal="left" vertical="center" wrapText="1"/>
    </xf>
    <xf numFmtId="0" fontId="35" fillId="17" borderId="62" xfId="0" applyFont="1" applyFill="1" applyBorder="1" applyAlignment="1">
      <alignment vertical="center" wrapText="1"/>
    </xf>
    <xf numFmtId="0" fontId="35" fillId="17" borderId="63" xfId="0" applyFont="1" applyFill="1" applyBorder="1" applyAlignment="1">
      <alignment vertical="center" wrapText="1"/>
    </xf>
    <xf numFmtId="0" fontId="31" fillId="0" borderId="12" xfId="23" quotePrefix="1" applyFont="1" applyBorder="1" applyAlignment="1">
      <alignment vertical="center" wrapText="1"/>
    </xf>
    <xf numFmtId="0" fontId="31" fillId="0" borderId="21" xfId="23" applyFont="1" applyBorder="1" applyAlignment="1">
      <alignment vertical="center" wrapText="1"/>
    </xf>
    <xf numFmtId="0" fontId="31" fillId="0" borderId="14" xfId="23" quotePrefix="1" applyFont="1" applyBorder="1" applyAlignment="1">
      <alignment horizontal="left" vertical="center" wrapText="1"/>
    </xf>
    <xf numFmtId="0" fontId="31" fillId="0" borderId="13" xfId="23" quotePrefix="1" applyFont="1" applyBorder="1" applyAlignment="1">
      <alignment horizontal="left" vertical="center" wrapText="1"/>
    </xf>
    <xf numFmtId="0" fontId="31" fillId="0" borderId="16" xfId="23" quotePrefix="1" applyFont="1" applyBorder="1" applyAlignment="1">
      <alignment horizontal="left" vertical="center" wrapText="1"/>
    </xf>
    <xf numFmtId="0" fontId="31" fillId="0" borderId="49" xfId="23" quotePrefix="1" applyFont="1" applyBorder="1" applyAlignment="1">
      <alignment horizontal="left" vertical="center" wrapText="1"/>
    </xf>
    <xf numFmtId="0" fontId="21" fillId="0" borderId="19" xfId="0" applyFont="1" applyBorder="1" applyAlignment="1">
      <alignment horizontal="center" vertical="center" wrapText="1"/>
    </xf>
    <xf numFmtId="0" fontId="21" fillId="0" borderId="20" xfId="0" applyFont="1" applyBorder="1" applyAlignment="1">
      <alignment horizontal="center" vertical="center" wrapText="1"/>
    </xf>
    <xf numFmtId="0" fontId="21" fillId="0" borderId="17" xfId="0" applyFont="1"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17" xfId="0" applyBorder="1" applyAlignment="1">
      <alignment horizontal="center" vertical="center" wrapText="1"/>
    </xf>
    <xf numFmtId="0" fontId="21" fillId="0" borderId="14"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48"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49" xfId="0" applyFont="1" applyBorder="1" applyAlignment="1">
      <alignment horizontal="center" vertical="center" wrapText="1"/>
    </xf>
    <xf numFmtId="0" fontId="21" fillId="0" borderId="12" xfId="0" applyFont="1" applyBorder="1" applyAlignment="1">
      <alignment vertical="center" wrapText="1"/>
    </xf>
    <xf numFmtId="0" fontId="21" fillId="0" borderId="21" xfId="0" applyFont="1" applyBorder="1" applyAlignment="1">
      <alignment vertical="center" wrapText="1"/>
    </xf>
    <xf numFmtId="0" fontId="31" fillId="0" borderId="12" xfId="23" applyFont="1" applyBorder="1" applyAlignment="1">
      <alignment vertical="center" wrapText="1"/>
    </xf>
    <xf numFmtId="0" fontId="21" fillId="16" borderId="0" xfId="0" applyFont="1" applyFill="1" applyAlignment="1">
      <alignment horizontal="center" vertical="center" wrapText="1"/>
    </xf>
    <xf numFmtId="0" fontId="31" fillId="0" borderId="16" xfId="23" applyFont="1" applyBorder="1" applyAlignment="1">
      <alignment vertical="center" wrapText="1"/>
    </xf>
    <xf numFmtId="0" fontId="31" fillId="0" borderId="49" xfId="23" applyFont="1" applyBorder="1" applyAlignment="1">
      <alignment vertical="center" wrapText="1"/>
    </xf>
    <xf numFmtId="0" fontId="20" fillId="0" borderId="12" xfId="0" applyFont="1" applyBorder="1" applyAlignment="1">
      <alignment vertical="center" wrapText="1"/>
    </xf>
    <xf numFmtId="0" fontId="20" fillId="0" borderId="21" xfId="0" applyFont="1" applyBorder="1" applyAlignment="1">
      <alignment vertical="center" wrapText="1"/>
    </xf>
    <xf numFmtId="0" fontId="20" fillId="0" borderId="12" xfId="0" applyFont="1" applyBorder="1" applyAlignment="1">
      <alignment vertical="top" wrapText="1"/>
    </xf>
    <xf numFmtId="0" fontId="20" fillId="0" borderId="21" xfId="0" applyFont="1" applyBorder="1" applyAlignment="1">
      <alignment vertical="top" wrapText="1"/>
    </xf>
    <xf numFmtId="0" fontId="40" fillId="0" borderId="12" xfId="23" applyFill="1" applyBorder="1" applyAlignment="1">
      <alignment vertical="center" wrapText="1"/>
    </xf>
    <xf numFmtId="0" fontId="21" fillId="0" borderId="1" xfId="0" applyFont="1" applyBorder="1" applyAlignment="1">
      <alignment vertical="center" wrapText="1"/>
    </xf>
    <xf numFmtId="0" fontId="21" fillId="0" borderId="2" xfId="0" applyFont="1" applyBorder="1" applyAlignment="1">
      <alignment vertical="center" wrapText="1"/>
    </xf>
    <xf numFmtId="0" fontId="21" fillId="0" borderId="4" xfId="0" applyFont="1" applyBorder="1" applyAlignment="1">
      <alignment vertical="center" wrapText="1"/>
    </xf>
    <xf numFmtId="0" fontId="29" fillId="0" borderId="5" xfId="0" applyFont="1" applyBorder="1" applyAlignment="1">
      <alignment vertical="center" wrapText="1"/>
    </xf>
    <xf numFmtId="0" fontId="29" fillId="0" borderId="25" xfId="0" applyFont="1" applyBorder="1" applyAlignment="1">
      <alignment vertical="center" wrapText="1"/>
    </xf>
    <xf numFmtId="0" fontId="29" fillId="0" borderId="26" xfId="0" applyFont="1" applyBorder="1" applyAlignment="1">
      <alignment vertical="center" wrapText="1"/>
    </xf>
    <xf numFmtId="0" fontId="35" fillId="17" borderId="6" xfId="0" applyFont="1" applyFill="1" applyBorder="1" applyAlignment="1">
      <alignment vertical="center" wrapText="1"/>
    </xf>
    <xf numFmtId="0" fontId="21" fillId="0" borderId="7" xfId="0" applyFont="1" applyBorder="1" applyAlignment="1">
      <alignment vertical="center" wrapText="1"/>
    </xf>
    <xf numFmtId="0" fontId="21" fillId="16" borderId="11" xfId="0" applyFont="1" applyFill="1" applyBorder="1" applyAlignment="1">
      <alignment vertical="top" wrapText="1"/>
    </xf>
    <xf numFmtId="0" fontId="21" fillId="16" borderId="12" xfId="0" applyFont="1" applyFill="1" applyBorder="1" applyAlignment="1">
      <alignment vertical="top" wrapText="1"/>
    </xf>
    <xf numFmtId="0" fontId="21" fillId="16" borderId="14" xfId="0" applyFont="1" applyFill="1" applyBorder="1" applyAlignment="1">
      <alignment vertical="top" wrapText="1"/>
    </xf>
    <xf numFmtId="0" fontId="86" fillId="0" borderId="12" xfId="23" applyFont="1" applyFill="1" applyBorder="1" applyAlignment="1">
      <alignment vertical="center" wrapText="1"/>
    </xf>
    <xf numFmtId="0" fontId="73" fillId="0" borderId="12" xfId="23" quotePrefix="1" applyFont="1" applyBorder="1" applyAlignment="1">
      <alignment vertical="center" wrapText="1"/>
    </xf>
    <xf numFmtId="0" fontId="73" fillId="0" borderId="21" xfId="23" applyFont="1" applyBorder="1" applyAlignment="1">
      <alignment vertical="center" wrapText="1"/>
    </xf>
    <xf numFmtId="0" fontId="31" fillId="0" borderId="59" xfId="23" quotePrefix="1" applyFont="1" applyBorder="1" applyAlignment="1">
      <alignment horizontal="left" vertical="center" wrapText="1"/>
    </xf>
    <xf numFmtId="0" fontId="31" fillId="0" borderId="60" xfId="23" applyFont="1" applyBorder="1" applyAlignment="1">
      <alignment horizontal="left" vertical="center" wrapText="1"/>
    </xf>
    <xf numFmtId="0" fontId="31" fillId="0" borderId="59" xfId="0" applyFont="1" applyBorder="1" applyAlignment="1">
      <alignment horizontal="left" vertical="center" wrapText="1"/>
    </xf>
    <xf numFmtId="0" fontId="31" fillId="0" borderId="60" xfId="0" applyFont="1" applyBorder="1" applyAlignment="1">
      <alignment horizontal="left" vertical="center" wrapText="1"/>
    </xf>
    <xf numFmtId="0" fontId="33" fillId="0" borderId="59" xfId="0" applyFont="1" applyBorder="1" applyAlignment="1">
      <alignment horizontal="left" vertical="center" wrapText="1"/>
    </xf>
    <xf numFmtId="0" fontId="33" fillId="0" borderId="60" xfId="0" applyFont="1" applyBorder="1" applyAlignment="1">
      <alignment horizontal="left" vertical="center" wrapText="1"/>
    </xf>
    <xf numFmtId="0" fontId="21" fillId="0" borderId="47" xfId="0" applyFont="1" applyBorder="1" applyAlignment="1">
      <alignment horizontal="left" vertical="center" wrapText="1"/>
    </xf>
    <xf numFmtId="0" fontId="75" fillId="20" borderId="47" xfId="0" applyFont="1" applyFill="1" applyBorder="1" applyAlignment="1">
      <alignment horizontal="left" vertical="center" wrapText="1"/>
    </xf>
    <xf numFmtId="0" fontId="21" fillId="0" borderId="47" xfId="0" applyFont="1" applyBorder="1" applyAlignment="1">
      <alignment horizontal="left" vertical="center"/>
    </xf>
    <xf numFmtId="0" fontId="75" fillId="20" borderId="59" xfId="0" applyFont="1" applyFill="1" applyBorder="1" applyAlignment="1">
      <alignment horizontal="left" vertical="center" wrapText="1"/>
    </xf>
    <xf numFmtId="0" fontId="75" fillId="20" borderId="60" xfId="0" applyFont="1" applyFill="1" applyBorder="1" applyAlignment="1">
      <alignment horizontal="left" vertical="center" wrapText="1"/>
    </xf>
    <xf numFmtId="0" fontId="21" fillId="0" borderId="0" xfId="0" applyFont="1" applyAlignment="1"/>
  </cellXfs>
  <cellStyles count="26">
    <cellStyle name="Campo1" xfId="13" xr:uid="{6F624273-3BC4-4BBE-B84E-ADDED9E40379}"/>
    <cellStyle name="Fundo Cinza" xfId="19" xr:uid="{B248DD0D-DB16-2A47-91E0-66C6039DA504}"/>
    <cellStyle name="Hiperligação" xfId="23" builtinId="8"/>
    <cellStyle name="Moeda 2" xfId="21" xr:uid="{6EE1ECB1-CC5F-44CA-8A44-64C7C5FD9190}"/>
    <cellStyle name="Normal" xfId="0" builtinId="0"/>
    <cellStyle name="Normal 2" xfId="2" xr:uid="{CDCFE32E-AFF7-4365-B6E5-121023E2E061}"/>
    <cellStyle name="Normal 2 2" xfId="1" xr:uid="{8D2801AF-65A7-4808-BDED-D23A77A79365}"/>
    <cellStyle name="Normal 2 3" xfId="9" xr:uid="{99F0A8C3-DA21-48C6-8B97-73DF400A2220}"/>
    <cellStyle name="Normal 3" xfId="3" xr:uid="{A32F8B60-E884-4050-A410-3B2A3A6470A7}"/>
    <cellStyle name="Normal 4" xfId="4" xr:uid="{AAD8F000-071C-49AE-92B5-C46AFC90B59F}"/>
    <cellStyle name="Normal 5" xfId="18" xr:uid="{C03DACE1-38DC-FF45-9893-3FC8B736C5E3}"/>
    <cellStyle name="Normal 6" xfId="20" xr:uid="{7040F776-D8EB-4ECF-8A7E-615AAAD83634}"/>
    <cellStyle name="Percentagem" xfId="6" builtinId="5"/>
    <cellStyle name="Porcentagem 2" xfId="7" xr:uid="{95938313-8065-4D8B-B538-E89F6567B1A1}"/>
    <cellStyle name="Porcentagem 3" xfId="8" xr:uid="{CD034B86-DF87-43DC-AE05-597D7AB06E29}"/>
    <cellStyle name="Raizen Menu" xfId="10" xr:uid="{9266EB71-1B48-4644-A858-BD15F7DE6243}"/>
    <cellStyle name="Rosa Rebaixado" xfId="14" xr:uid="{50A32CC0-2EE7-8646-98A3-92C7C86BC95E}"/>
    <cellStyle name="Roxo Escuro" xfId="16" xr:uid="{DBF014DC-4EEE-D143-AFB6-75BF9247B495}"/>
    <cellStyle name="Roxo Escuro 2" xfId="17" xr:uid="{A1E57197-8725-9442-9920-E561894E0A4D}"/>
    <cellStyle name="Roxo Rebaixado" xfId="15" xr:uid="{FEEAE32F-7D44-F544-9B12-2163ED4B3E25}"/>
    <cellStyle name="Safra" xfId="11" xr:uid="{70AFD6B9-A095-4BD0-9D0A-33BA67733F7F}"/>
    <cellStyle name="Unidade" xfId="12" xr:uid="{56BA66F2-AE4F-4234-9C92-973630C01579}"/>
    <cellStyle name="Vírgula" xfId="25" builtinId="3"/>
    <cellStyle name="Vírgula 2" xfId="5" xr:uid="{E9A9DBCD-5469-4E78-A7E6-B106FEFE147E}"/>
    <cellStyle name="Vírgula 3" xfId="22" xr:uid="{A9EE7B7B-5B65-4E5B-82D8-5821D9AA1C2B}"/>
    <cellStyle name="Vírgula 4" xfId="24" xr:uid="{AE0D1257-F604-4EC9-8E9B-9D1E6AD96CC9}"/>
  </cellStyles>
  <dxfs count="0"/>
  <tableStyles count="0" defaultTableStyle="TableStyleMedium2" defaultPivotStyle="PivotStyleLight16"/>
  <colors>
    <mruColors>
      <color rgb="FF4E7E9F"/>
      <color rgb="FF356485"/>
      <color rgb="FF2E5372"/>
      <color rgb="FFE1EAF3"/>
      <color rgb="FFF8F9C7"/>
      <color rgb="FFBDB58C"/>
      <color rgb="FFACACAC"/>
      <color rgb="FFD2FADD"/>
      <color rgb="FFE84D53"/>
      <color rgb="FFEC75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28" Type="http://schemas.openxmlformats.org/officeDocument/2006/relationships/customXml" Target="../customXml/item4.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 Id="rId27"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Animais comprados por biomas - Brasil (%)</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barChart>
        <c:barDir val="col"/>
        <c:grouping val="clustered"/>
        <c:varyColors val="0"/>
        <c:ser>
          <c:idx val="0"/>
          <c:order val="0"/>
          <c:tx>
            <c:v>2023</c:v>
          </c:tx>
          <c:spPr>
            <a:solidFill>
              <a:schemeClr val="accent1"/>
            </a:solidFill>
            <a:ln>
              <a:noFill/>
            </a:ln>
            <a:effectLst/>
          </c:spPr>
          <c:invertIfNegative val="0"/>
          <c:cat>
            <c:strLit>
              <c:ptCount val="6"/>
              <c:pt idx="0">
                <c:v>Cerrado</c:v>
              </c:pt>
              <c:pt idx="1">
                <c:v>Amazônia</c:v>
              </c:pt>
              <c:pt idx="2">
                <c:v>Mata Atlântica</c:v>
              </c:pt>
              <c:pt idx="3">
                <c:v>Pantanal</c:v>
              </c:pt>
              <c:pt idx="4">
                <c:v>Caatinga</c:v>
              </c:pt>
              <c:pt idx="5">
                <c:v>Pampa</c:v>
              </c:pt>
            </c:strLit>
          </c:cat>
          <c:val>
            <c:numLit>
              <c:formatCode>General</c:formatCode>
              <c:ptCount val="6"/>
              <c:pt idx="0">
                <c:v>50</c:v>
              </c:pt>
              <c:pt idx="1">
                <c:v>37</c:v>
              </c:pt>
              <c:pt idx="2">
                <c:v>8</c:v>
              </c:pt>
              <c:pt idx="3">
                <c:v>1</c:v>
              </c:pt>
              <c:pt idx="4">
                <c:v>4</c:v>
              </c:pt>
              <c:pt idx="5">
                <c:v>0</c:v>
              </c:pt>
            </c:numLit>
          </c:val>
          <c:extLst>
            <c:ext xmlns:c16="http://schemas.microsoft.com/office/drawing/2014/chart" uri="{C3380CC4-5D6E-409C-BE32-E72D297353CC}">
              <c16:uniqueId val="{00000000-6F1A-4EAE-B561-09B3D02A98E8}"/>
            </c:ext>
          </c:extLst>
        </c:ser>
        <c:ser>
          <c:idx val="1"/>
          <c:order val="1"/>
          <c:tx>
            <c:v>2024</c:v>
          </c:tx>
          <c:spPr>
            <a:solidFill>
              <a:schemeClr val="accent2"/>
            </a:solidFill>
            <a:ln>
              <a:noFill/>
            </a:ln>
            <a:effectLst/>
          </c:spPr>
          <c:invertIfNegative val="0"/>
          <c:cat>
            <c:strLit>
              <c:ptCount val="6"/>
              <c:pt idx="0">
                <c:v>Cerrado</c:v>
              </c:pt>
              <c:pt idx="1">
                <c:v>Amazônia</c:v>
              </c:pt>
              <c:pt idx="2">
                <c:v>Mata Atlântica</c:v>
              </c:pt>
              <c:pt idx="3">
                <c:v>Pantanal</c:v>
              </c:pt>
              <c:pt idx="4">
                <c:v>Caatinga</c:v>
              </c:pt>
              <c:pt idx="5">
                <c:v>Pampa</c:v>
              </c:pt>
            </c:strLit>
          </c:cat>
          <c:val>
            <c:numLit>
              <c:formatCode>General</c:formatCode>
              <c:ptCount val="6"/>
              <c:pt idx="0">
                <c:v>52</c:v>
              </c:pt>
              <c:pt idx="1">
                <c:v>36</c:v>
              </c:pt>
              <c:pt idx="2">
                <c:v>6</c:v>
              </c:pt>
              <c:pt idx="3">
                <c:v>1</c:v>
              </c:pt>
              <c:pt idx="4">
                <c:v>3</c:v>
              </c:pt>
              <c:pt idx="5">
                <c:v>2</c:v>
              </c:pt>
            </c:numLit>
          </c:val>
          <c:extLst>
            <c:ext xmlns:c16="http://schemas.microsoft.com/office/drawing/2014/chart" uri="{C3380CC4-5D6E-409C-BE32-E72D297353CC}">
              <c16:uniqueId val="{00000001-6F1A-4EAE-B561-09B3D02A98E8}"/>
            </c:ext>
          </c:extLst>
        </c:ser>
        <c:ser>
          <c:idx val="2"/>
          <c:order val="2"/>
          <c:tx>
            <c:v>2025</c:v>
          </c:tx>
          <c:spPr>
            <a:solidFill>
              <a:schemeClr val="accent3"/>
            </a:solidFill>
            <a:ln>
              <a:noFill/>
            </a:ln>
            <a:effectLst/>
          </c:spPr>
          <c:invertIfNegative val="0"/>
          <c:cat>
            <c:strLit>
              <c:ptCount val="6"/>
              <c:pt idx="0">
                <c:v>Cerrado</c:v>
              </c:pt>
              <c:pt idx="1">
                <c:v>Amazônia</c:v>
              </c:pt>
              <c:pt idx="2">
                <c:v>Mata Atlântica</c:v>
              </c:pt>
              <c:pt idx="3">
                <c:v>Pantanal</c:v>
              </c:pt>
              <c:pt idx="4">
                <c:v>Caatinga</c:v>
              </c:pt>
              <c:pt idx="5">
                <c:v>Pampa</c:v>
              </c:pt>
            </c:strLit>
          </c:cat>
          <c:val>
            <c:numLit>
              <c:formatCode>General</c:formatCode>
              <c:ptCount val="6"/>
              <c:pt idx="0">
                <c:v>52</c:v>
              </c:pt>
              <c:pt idx="1">
                <c:v>33</c:v>
              </c:pt>
              <c:pt idx="2">
                <c:v>7</c:v>
              </c:pt>
              <c:pt idx="3">
                <c:v>2</c:v>
              </c:pt>
              <c:pt idx="4">
                <c:v>3</c:v>
              </c:pt>
              <c:pt idx="5">
                <c:v>3</c:v>
              </c:pt>
            </c:numLit>
          </c:val>
          <c:extLst>
            <c:ext xmlns:c16="http://schemas.microsoft.com/office/drawing/2014/chart" uri="{C3380CC4-5D6E-409C-BE32-E72D297353CC}">
              <c16:uniqueId val="{00000002-6F1A-4EAE-B561-09B3D02A98E8}"/>
            </c:ext>
          </c:extLst>
        </c:ser>
        <c:dLbls>
          <c:showLegendKey val="0"/>
          <c:showVal val="0"/>
          <c:showCatName val="0"/>
          <c:showSerName val="0"/>
          <c:showPercent val="0"/>
          <c:showBubbleSize val="0"/>
        </c:dLbls>
        <c:gapWidth val="219"/>
        <c:overlap val="-27"/>
        <c:axId val="1124270896"/>
        <c:axId val="1124280976"/>
      </c:barChart>
      <c:catAx>
        <c:axId val="11242708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4280976"/>
        <c:crosses val="autoZero"/>
        <c:auto val="1"/>
        <c:lblAlgn val="ctr"/>
        <c:lblOffset val="100"/>
        <c:noMultiLvlLbl val="0"/>
      </c:catAx>
      <c:valAx>
        <c:axId val="11242809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1242708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hyperlink" Target="#'Mudan&#231;as clim&#225;ticas '!A1"/><Relationship Id="rId13" Type="http://schemas.openxmlformats.org/officeDocument/2006/relationships/image" Target="../media/image1.png"/><Relationship Id="rId3" Type="http://schemas.openxmlformats.org/officeDocument/2006/relationships/hyperlink" Target="#'Compras sustent&#225;veis'!A1"/><Relationship Id="rId7" Type="http://schemas.openxmlformats.org/officeDocument/2006/relationships/hyperlink" Target="#'Gest&#227;o agr&#237;cola'!A1"/><Relationship Id="rId12" Type="http://schemas.openxmlformats.org/officeDocument/2006/relationships/hyperlink" Target="#Introdu&#231;&#227;o!A1"/><Relationship Id="rId2" Type="http://schemas.openxmlformats.org/officeDocument/2006/relationships/hyperlink" Target="#'Gest&#227;o h&#237;drica'!A1"/><Relationship Id="rId1" Type="http://schemas.openxmlformats.org/officeDocument/2006/relationships/hyperlink" Target="#'Outros indicadores'!A1"/><Relationship Id="rId6" Type="http://schemas.openxmlformats.org/officeDocument/2006/relationships/hyperlink" Target="#'&#201;tica &amp; Governan&#231;a'!A1"/><Relationship Id="rId11" Type="http://schemas.openxmlformats.org/officeDocument/2006/relationships/hyperlink" Target="#'Lista de indicadores'!A1"/><Relationship Id="rId5" Type="http://schemas.openxmlformats.org/officeDocument/2006/relationships/hyperlink" Target="#'Diversidade &amp; inclus&#227;o'!A1"/><Relationship Id="rId10" Type="http://schemas.openxmlformats.org/officeDocument/2006/relationships/hyperlink" Target="#'Principais resultados'!A1"/><Relationship Id="rId4" Type="http://schemas.openxmlformats.org/officeDocument/2006/relationships/hyperlink" Target="#'Relacionamento comunidades'!A1"/><Relationship Id="rId9" Type="http://schemas.openxmlformats.org/officeDocument/2006/relationships/hyperlink" Target="#'Compromissos P&#250;blico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jpe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2" Type="http://schemas.openxmlformats.org/officeDocument/2006/relationships/image" Target="../media/image9.png"/><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0</xdr:col>
      <xdr:colOff>241300</xdr:colOff>
      <xdr:row>0</xdr:row>
      <xdr:rowOff>278977</xdr:rowOff>
    </xdr:from>
    <xdr:to>
      <xdr:col>0</xdr:col>
      <xdr:colOff>2240491</xdr:colOff>
      <xdr:row>27</xdr:row>
      <xdr:rowOff>38099</xdr:rowOff>
    </xdr:to>
    <xdr:grpSp>
      <xdr:nvGrpSpPr>
        <xdr:cNvPr id="6" name="Agrupar 5">
          <a:extLst>
            <a:ext uri="{FF2B5EF4-FFF2-40B4-BE49-F238E27FC236}">
              <a16:creationId xmlns:a16="http://schemas.microsoft.com/office/drawing/2014/main" id="{00000000-0008-0000-0100-000006000000}"/>
            </a:ext>
          </a:extLst>
        </xdr:cNvPr>
        <xdr:cNvGrpSpPr/>
      </xdr:nvGrpSpPr>
      <xdr:grpSpPr>
        <a:xfrm>
          <a:off x="241300" y="278977"/>
          <a:ext cx="1922991" cy="4931197"/>
          <a:chOff x="3773" y="434340"/>
          <a:chExt cx="2008076" cy="4862105"/>
        </a:xfrm>
      </xdr:grpSpPr>
      <xdr:sp macro="" textlink="">
        <xdr:nvSpPr>
          <xdr:cNvPr id="7" name="Retângulo 6">
            <a:hlinkClick xmlns:r="http://schemas.openxmlformats.org/officeDocument/2006/relationships" r:id="rId1"/>
            <a:extLst>
              <a:ext uri="{FF2B5EF4-FFF2-40B4-BE49-F238E27FC236}">
                <a16:creationId xmlns:a16="http://schemas.microsoft.com/office/drawing/2014/main" id="{00000000-0008-0000-0100-000007000000}"/>
              </a:ext>
            </a:extLst>
          </xdr:cNvPr>
          <xdr:cNvSpPr/>
        </xdr:nvSpPr>
        <xdr:spPr>
          <a:xfrm>
            <a:off x="54799" y="4842087"/>
            <a:ext cx="1918781" cy="45435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INDICADORES CONSOLIDADOS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8" name="Retângulo 7">
            <a:hlinkClick xmlns:r="http://schemas.openxmlformats.org/officeDocument/2006/relationships" r:id="rId2"/>
            <a:extLst>
              <a:ext uri="{FF2B5EF4-FFF2-40B4-BE49-F238E27FC236}">
                <a16:creationId xmlns:a16="http://schemas.microsoft.com/office/drawing/2014/main" id="{00000000-0008-0000-0100-000008000000}"/>
              </a:ext>
            </a:extLst>
          </xdr:cNvPr>
          <xdr:cNvSpPr/>
        </xdr:nvSpPr>
        <xdr:spPr>
          <a:xfrm>
            <a:off x="207876" y="4538446"/>
            <a:ext cx="1765704" cy="28636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GESTÃO AMBIENTAL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0" name="Retângulo 9">
            <a:hlinkClick xmlns:r="http://schemas.openxmlformats.org/officeDocument/2006/relationships" r:id="rId3"/>
            <a:extLst>
              <a:ext uri="{FF2B5EF4-FFF2-40B4-BE49-F238E27FC236}">
                <a16:creationId xmlns:a16="http://schemas.microsoft.com/office/drawing/2014/main" id="{00000000-0008-0000-0100-00000A000000}"/>
              </a:ext>
            </a:extLst>
          </xdr:cNvPr>
          <xdr:cNvSpPr/>
        </xdr:nvSpPr>
        <xdr:spPr>
          <a:xfrm>
            <a:off x="54799" y="4124907"/>
            <a:ext cx="1918781" cy="449882"/>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COMBATE ÀS MUDANÇAS CLIMÁTICAS</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1" name="Retângulo 10">
            <a:hlinkClick xmlns:r="http://schemas.openxmlformats.org/officeDocument/2006/relationships" r:id="rId4"/>
            <a:extLst>
              <a:ext uri="{FF2B5EF4-FFF2-40B4-BE49-F238E27FC236}">
                <a16:creationId xmlns:a16="http://schemas.microsoft.com/office/drawing/2014/main" id="{00000000-0008-0000-0100-00000B000000}"/>
              </a:ext>
            </a:extLst>
          </xdr:cNvPr>
          <xdr:cNvSpPr/>
        </xdr:nvSpPr>
        <xdr:spPr>
          <a:xfrm>
            <a:off x="251460" y="3675635"/>
            <a:ext cx="1722120" cy="43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PECUÁRIA SUSTENTÁVEL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2" name="Retângulo 11">
            <a:hlinkClick xmlns:r="http://schemas.openxmlformats.org/officeDocument/2006/relationships" r:id="rId5"/>
            <a:extLst>
              <a:ext uri="{FF2B5EF4-FFF2-40B4-BE49-F238E27FC236}">
                <a16:creationId xmlns:a16="http://schemas.microsoft.com/office/drawing/2014/main" id="{00000000-0008-0000-0100-00000C000000}"/>
              </a:ext>
            </a:extLst>
          </xdr:cNvPr>
          <xdr:cNvSpPr/>
        </xdr:nvSpPr>
        <xdr:spPr>
          <a:xfrm>
            <a:off x="3773" y="3202839"/>
            <a:ext cx="1969807" cy="455524"/>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ÉTICA, INTEGRIDADE E CONFORMIDADE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3" name="Retângulo 12">
            <a:hlinkClick xmlns:r="http://schemas.openxmlformats.org/officeDocument/2006/relationships" r:id="rId6"/>
            <a:extLst>
              <a:ext uri="{FF2B5EF4-FFF2-40B4-BE49-F238E27FC236}">
                <a16:creationId xmlns:a16="http://schemas.microsoft.com/office/drawing/2014/main" id="{00000000-0008-0000-0100-00000D000000}"/>
              </a:ext>
            </a:extLst>
          </xdr:cNvPr>
          <xdr:cNvSpPr/>
        </xdr:nvSpPr>
        <xdr:spPr>
          <a:xfrm>
            <a:off x="251460" y="2933566"/>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ANIMAL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4" name="Retângulo 13">
            <a:hlinkClick xmlns:r="http://schemas.openxmlformats.org/officeDocument/2006/relationships" r:id="rId7"/>
            <a:extLst>
              <a:ext uri="{FF2B5EF4-FFF2-40B4-BE49-F238E27FC236}">
                <a16:creationId xmlns:a16="http://schemas.microsoft.com/office/drawing/2014/main" id="{00000000-0008-0000-0100-00000E000000}"/>
              </a:ext>
            </a:extLst>
          </xdr:cNvPr>
          <xdr:cNvSpPr/>
        </xdr:nvSpPr>
        <xdr:spPr>
          <a:xfrm>
            <a:off x="251460" y="2623367"/>
            <a:ext cx="1722120" cy="292927"/>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SAÚDE E SEGURANÇA</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5" name="Retângulo 14">
            <a:hlinkClick xmlns:r="http://schemas.openxmlformats.org/officeDocument/2006/relationships" r:id="rId8"/>
            <a:extLst>
              <a:ext uri="{FF2B5EF4-FFF2-40B4-BE49-F238E27FC236}">
                <a16:creationId xmlns:a16="http://schemas.microsoft.com/office/drawing/2014/main" id="{00000000-0008-0000-0100-00000F000000}"/>
              </a:ext>
            </a:extLst>
          </xdr:cNvPr>
          <xdr:cNvSpPr/>
        </xdr:nvSpPr>
        <xdr:spPr>
          <a:xfrm>
            <a:off x="289729" y="2132019"/>
            <a:ext cx="1722120" cy="474076"/>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RESPONSABILIDADE SOCIAL</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6" name="Retângulo 15">
            <a:hlinkClick xmlns:r="http://schemas.openxmlformats.org/officeDocument/2006/relationships" r:id="rId9"/>
            <a:extLst>
              <a:ext uri="{FF2B5EF4-FFF2-40B4-BE49-F238E27FC236}">
                <a16:creationId xmlns:a16="http://schemas.microsoft.com/office/drawing/2014/main" id="{00000000-0008-0000-0100-000010000000}"/>
              </a:ext>
            </a:extLst>
          </xdr:cNvPr>
          <xdr:cNvSpPr/>
        </xdr:nvSpPr>
        <xdr:spPr>
          <a:xfrm>
            <a:off x="251460" y="1832043"/>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NOSSA GENTE</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7" name="Retângulo 16">
            <a:hlinkClick xmlns:r="http://schemas.openxmlformats.org/officeDocument/2006/relationships" r:id="rId10"/>
            <a:extLst>
              <a:ext uri="{FF2B5EF4-FFF2-40B4-BE49-F238E27FC236}">
                <a16:creationId xmlns:a16="http://schemas.microsoft.com/office/drawing/2014/main" id="{00000000-0008-0000-0100-000011000000}"/>
              </a:ext>
            </a:extLst>
          </xdr:cNvPr>
          <xdr:cNvSpPr/>
        </xdr:nvSpPr>
        <xdr:spPr>
          <a:xfrm>
            <a:off x="264216" y="1316357"/>
            <a:ext cx="1722120" cy="507195"/>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BEM-ESTAR DO CONSUMIDOR</a:t>
            </a:r>
            <a:endParaRPr lang="pt-BR" sz="1050">
              <a:solidFill>
                <a:schemeClr val="tx1"/>
              </a:solidFill>
              <a:latin typeface="Arial" panose="020B0604020202020204" pitchFamily="34" charset="0"/>
              <a:cs typeface="Arial" panose="020B0604020202020204" pitchFamily="34" charset="0"/>
            </a:endParaRPr>
          </a:p>
        </xdr:txBody>
      </xdr:sp>
      <xdr:sp macro="" textlink="">
        <xdr:nvSpPr>
          <xdr:cNvPr id="18" name="Retângulo 17">
            <a:hlinkClick xmlns:r="http://schemas.openxmlformats.org/officeDocument/2006/relationships" r:id="rId11"/>
            <a:extLst>
              <a:ext uri="{FF2B5EF4-FFF2-40B4-BE49-F238E27FC236}">
                <a16:creationId xmlns:a16="http://schemas.microsoft.com/office/drawing/2014/main" id="{00000000-0008-0000-0100-000012000000}"/>
              </a:ext>
            </a:extLst>
          </xdr:cNvPr>
          <xdr:cNvSpPr/>
        </xdr:nvSpPr>
        <xdr:spPr>
          <a:xfrm>
            <a:off x="251460" y="911198"/>
            <a:ext cx="1722120" cy="409808"/>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0" i="0" baseline="0">
                <a:solidFill>
                  <a:schemeClr val="tx1"/>
                </a:solidFill>
                <a:effectLst/>
                <a:latin typeface="Arial" panose="020B0604020202020204" pitchFamily="34" charset="0"/>
                <a:ea typeface="+mn-ea"/>
                <a:cs typeface="Arial" panose="020B0604020202020204" pitchFamily="34" charset="0"/>
              </a:rPr>
              <a:t>MERCADO DE ATUAÇÃO</a:t>
            </a:r>
            <a:endParaRPr lang="pt-BR" sz="1050" b="0">
              <a:solidFill>
                <a:schemeClr val="tx1"/>
              </a:solidFill>
              <a:latin typeface="Arial" panose="020B0604020202020204" pitchFamily="34" charset="0"/>
              <a:cs typeface="Arial" panose="020B0604020202020204" pitchFamily="34" charset="0"/>
            </a:endParaRPr>
          </a:p>
        </xdr:txBody>
      </xdr:sp>
      <xdr:sp macro="" textlink="">
        <xdr:nvSpPr>
          <xdr:cNvPr id="19" name="Retângulo 18">
            <a:hlinkClick xmlns:r="http://schemas.openxmlformats.org/officeDocument/2006/relationships" r:id="rId12"/>
            <a:extLst>
              <a:ext uri="{FF2B5EF4-FFF2-40B4-BE49-F238E27FC236}">
                <a16:creationId xmlns:a16="http://schemas.microsoft.com/office/drawing/2014/main" id="{00000000-0008-0000-0100-000013000000}"/>
              </a:ext>
            </a:extLst>
          </xdr:cNvPr>
          <xdr:cNvSpPr/>
        </xdr:nvSpPr>
        <xdr:spPr>
          <a:xfrm>
            <a:off x="251460" y="434340"/>
            <a:ext cx="1722120" cy="252000"/>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r" defTabSz="914400" rtl="0" eaLnBrk="1" fontAlgn="auto" latinLnBrk="0" hangingPunct="1">
              <a:lnSpc>
                <a:spcPct val="100000"/>
              </a:lnSpc>
              <a:spcBef>
                <a:spcPts val="0"/>
              </a:spcBef>
              <a:spcAft>
                <a:spcPts val="0"/>
              </a:spcAft>
              <a:buClrTx/>
              <a:buSzTx/>
              <a:buFontTx/>
              <a:buNone/>
              <a:tabLst/>
              <a:defRPr/>
            </a:pPr>
            <a:r>
              <a:rPr lang="pt-BR" sz="1050" b="1" i="0" baseline="0">
                <a:solidFill>
                  <a:schemeClr val="tx1"/>
                </a:solidFill>
                <a:effectLst/>
                <a:latin typeface="+mn-lt"/>
                <a:ea typeface="+mn-ea"/>
                <a:cs typeface="+mn-cs"/>
              </a:rPr>
              <a:t>SOBRE A CENTRAL</a:t>
            </a:r>
            <a:endParaRPr lang="pt-BR" sz="1050" b="1">
              <a:solidFill>
                <a:schemeClr val="tx1"/>
              </a:solidFill>
            </a:endParaRPr>
          </a:p>
        </xdr:txBody>
      </xdr:sp>
    </xdr:grpSp>
    <xdr:clientData/>
  </xdr:twoCellAnchor>
  <xdr:twoCellAnchor>
    <xdr:from>
      <xdr:col>2</xdr:col>
      <xdr:colOff>96943</xdr:colOff>
      <xdr:row>5</xdr:row>
      <xdr:rowOff>155574</xdr:rowOff>
    </xdr:from>
    <xdr:to>
      <xdr:col>27</xdr:col>
      <xdr:colOff>493183</xdr:colOff>
      <xdr:row>25</xdr:row>
      <xdr:rowOff>49742</xdr:rowOff>
    </xdr:to>
    <xdr:sp macro="" textlink="">
      <xdr:nvSpPr>
        <xdr:cNvPr id="20" name="Retângulo 19">
          <a:extLst>
            <a:ext uri="{FF2B5EF4-FFF2-40B4-BE49-F238E27FC236}">
              <a16:creationId xmlns:a16="http://schemas.microsoft.com/office/drawing/2014/main" id="{00000000-0008-0000-0100-000014000000}"/>
            </a:ext>
            <a:ext uri="{147F2762-F138-4A5C-976F-8EAC2B608ADB}">
              <a16:predDERef xmlns:a16="http://schemas.microsoft.com/office/drawing/2014/main" pred="{B2FB2B8E-83D4-4889-A4C1-0199EC9B6DD8}"/>
            </a:ext>
          </a:extLst>
        </xdr:cNvPr>
        <xdr:cNvSpPr/>
      </xdr:nvSpPr>
      <xdr:spPr>
        <a:xfrm>
          <a:off x="2592493" y="1346199"/>
          <a:ext cx="12454890" cy="3513668"/>
        </a:xfrm>
        <a:prstGeom prst="rect">
          <a:avLst/>
        </a:prstGeom>
        <a:solidFill>
          <a:srgbClr val="2E5372"/>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lvl="1" algn="l"/>
          <a:r>
            <a:rPr lang="pt-BR" sz="1400">
              <a:solidFill>
                <a:schemeClr val="bg1"/>
              </a:solidFill>
              <a:latin typeface="+mj-lt"/>
            </a:rPr>
            <a:t>Pelo 2</a:t>
          </a:r>
          <a:r>
            <a:rPr lang="pt-BR" sz="1400" baseline="30000">
              <a:solidFill>
                <a:schemeClr val="bg1"/>
              </a:solidFill>
              <a:latin typeface="+mj-lt"/>
            </a:rPr>
            <a:t>o</a:t>
          </a:r>
          <a:r>
            <a:rPr lang="pt-BR" sz="1400">
              <a:solidFill>
                <a:schemeClr val="bg1"/>
              </a:solidFill>
              <a:latin typeface="+mj-lt"/>
            </a:rPr>
            <a:t> ano consecutivo, essa Central de Indicadores foi desenvolvida para garantir transparência sobre nosso desempenho ESG, alinhada às Normas da Global Reporting Initiative (GRI 2021), aos indicadores do Sustainability Accounting Standards Board (SASB), às Métricas de Capitalismo de Stakeholder do World Economic Forum (WEF),</a:t>
          </a:r>
          <a:r>
            <a:rPr lang="pt-BR" sz="1400" baseline="0">
              <a:solidFill>
                <a:schemeClr val="bg1"/>
              </a:solidFill>
              <a:latin typeface="+mj-lt"/>
            </a:rPr>
            <a:t> a</a:t>
          </a:r>
          <a:r>
            <a:rPr lang="pt-BR" sz="1400">
              <a:solidFill>
                <a:schemeClr val="bg1"/>
              </a:solidFill>
              <a:latin typeface="+mj-lt"/>
            </a:rPr>
            <a:t>lém dos nossos</a:t>
          </a:r>
          <a:r>
            <a:rPr lang="pt-BR" sz="1400" baseline="0">
              <a:solidFill>
                <a:schemeClr val="bg1"/>
              </a:solidFill>
              <a:latin typeface="+mj-lt"/>
            </a:rPr>
            <a:t> </a:t>
          </a:r>
          <a:r>
            <a:rPr lang="pt-BR" sz="1400">
              <a:solidFill>
                <a:schemeClr val="bg1"/>
              </a:solidFill>
              <a:latin typeface="+mj-lt"/>
            </a:rPr>
            <a:t>indicadores próprios para atender aos deversos mecanismos do mercado de capitais,</a:t>
          </a:r>
          <a:r>
            <a:rPr lang="pt-BR" sz="1400" baseline="0">
              <a:solidFill>
                <a:schemeClr val="bg1"/>
              </a:solidFill>
              <a:latin typeface="+mj-lt"/>
            </a:rPr>
            <a:t> índices e ratings e para monitorar os avanços em nossa operação e estratégia de Sustentabilidade</a:t>
          </a:r>
          <a:r>
            <a:rPr lang="pt-BR" sz="1400">
              <a:solidFill>
                <a:schemeClr val="bg1"/>
              </a:solidFill>
              <a:latin typeface="+mj-lt"/>
            </a:rPr>
            <a:t>.</a:t>
          </a:r>
        </a:p>
        <a:p>
          <a:pPr algn="l"/>
          <a:endParaRPr lang="pt-BR" sz="1400">
            <a:solidFill>
              <a:schemeClr val="bg1"/>
            </a:solidFill>
            <a:latin typeface=""/>
          </a:endParaRPr>
        </a:p>
        <a:p>
          <a:pPr lvl="1" algn="l"/>
          <a:r>
            <a:rPr lang="pt-BR" sz="1400">
              <a:solidFill>
                <a:schemeClr val="bg1"/>
              </a:solidFill>
              <a:latin typeface="+mj-lt"/>
            </a:rPr>
            <a:t>Buscamos avançar na usabilidade dessa central, identificando a melhor forma de reportar os indicadores e data points,</a:t>
          </a:r>
          <a:r>
            <a:rPr lang="pt-BR" sz="1400" baseline="0">
              <a:solidFill>
                <a:schemeClr val="bg1"/>
              </a:solidFill>
              <a:latin typeface="+mj-lt"/>
            </a:rPr>
            <a:t> bem como suas variações frente ao ano anterior. O objetivo é permitir ao usuário encontrar com facilidade os dados desejados, complementando sua leitura de nosso </a:t>
          </a:r>
          <a:r>
            <a:rPr lang="pt-BR" sz="1400" u="sng" baseline="0">
              <a:solidFill>
                <a:schemeClr val="bg1"/>
              </a:solidFill>
              <a:latin typeface="+mj-lt"/>
            </a:rPr>
            <a:t>Relatório de Sustentabilidade 2024</a:t>
          </a:r>
          <a:r>
            <a:rPr lang="pt-BR" sz="1400" baseline="0">
              <a:solidFill>
                <a:schemeClr val="bg1"/>
              </a:solidFill>
              <a:latin typeface="+mj-lt"/>
            </a:rPr>
            <a:t>. </a:t>
          </a:r>
        </a:p>
        <a:p>
          <a:pPr lvl="1" algn="l"/>
          <a:endParaRPr lang="pt-BR" sz="1400">
            <a:solidFill>
              <a:schemeClr val="bg1"/>
            </a:solidFill>
            <a:latin typeface=""/>
          </a:endParaRPr>
        </a:p>
        <a:p>
          <a:pPr lvl="1" algn="l"/>
          <a:r>
            <a:rPr lang="pt-BR" sz="1400">
              <a:solidFill>
                <a:schemeClr val="bg1"/>
              </a:solidFill>
              <a:latin typeface="+mj-lt"/>
            </a:rPr>
            <a:t>Acesse o menu lateral para navegar</a:t>
          </a:r>
          <a:r>
            <a:rPr lang="pt-BR" sz="1400" baseline="0">
              <a:solidFill>
                <a:schemeClr val="bg1"/>
              </a:solidFill>
              <a:latin typeface="+mj-lt"/>
            </a:rPr>
            <a:t> pelos indicadores de diversos temas ou conheça todos eles na seção "Idicadores consolidados". </a:t>
          </a:r>
          <a:r>
            <a:rPr lang="pt-BR" sz="1400">
              <a:solidFill>
                <a:schemeClr val="bg1"/>
              </a:solidFill>
              <a:latin typeface="+mj-lt"/>
            </a:rPr>
            <a:t>As</a:t>
          </a:r>
          <a:r>
            <a:rPr lang="pt-BR" sz="1400" baseline="0">
              <a:solidFill>
                <a:schemeClr val="bg1"/>
              </a:solidFill>
              <a:latin typeface="+mj-lt"/>
            </a:rPr>
            <a:t> informações consideram todas as operaçnoes da Minerva Foods S.A., exceto quando expresso o contrário, nos períodos de 2022, 2033 e 2024 e foram verificadas por terceira parte independente (Instituto Totum).</a:t>
          </a:r>
          <a:endParaRPr lang="pt-BR" sz="1400">
            <a:solidFill>
              <a:schemeClr val="bg1"/>
            </a:solidFill>
            <a:latin typeface="+mj-lt"/>
          </a:endParaRPr>
        </a:p>
        <a:p>
          <a:pPr algn="l"/>
          <a:endParaRPr lang="pt-BR" sz="1400">
            <a:solidFill>
              <a:schemeClr val="bg1"/>
            </a:solidFill>
            <a:latin typeface=""/>
          </a:endParaRPr>
        </a:p>
      </xdr:txBody>
    </xdr:sp>
    <xdr:clientData/>
  </xdr:twoCellAnchor>
  <xdr:twoCellAnchor editAs="oneCell">
    <xdr:from>
      <xdr:col>24</xdr:col>
      <xdr:colOff>634999</xdr:colOff>
      <xdr:row>0</xdr:row>
      <xdr:rowOff>219777</xdr:rowOff>
    </xdr:from>
    <xdr:to>
      <xdr:col>27</xdr:col>
      <xdr:colOff>266699</xdr:colOff>
      <xdr:row>4</xdr:row>
      <xdr:rowOff>1212</xdr:rowOff>
    </xdr:to>
    <xdr:pic>
      <xdr:nvPicPr>
        <xdr:cNvPr id="23" name="Imagem 22">
          <a:extLst>
            <a:ext uri="{FF2B5EF4-FFF2-40B4-BE49-F238E27FC236}">
              <a16:creationId xmlns:a16="http://schemas.microsoft.com/office/drawing/2014/main" id="{00000000-0008-0000-0100-000017000000}"/>
            </a:ext>
          </a:extLst>
        </xdr:cNvPr>
        <xdr:cNvPicPr>
          <a:picLocks noChangeAspect="1"/>
        </xdr:cNvPicPr>
      </xdr:nvPicPr>
      <xdr:blipFill>
        <a:blip xmlns:r="http://schemas.openxmlformats.org/officeDocument/2006/relationships" r:embed="rId13"/>
        <a:stretch>
          <a:fillRect/>
        </a:stretch>
      </xdr:blipFill>
      <xdr:spPr>
        <a:xfrm>
          <a:off x="13749866" y="219777"/>
          <a:ext cx="1587500" cy="79743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0</xdr:colOff>
      <xdr:row>68</xdr:row>
      <xdr:rowOff>0</xdr:rowOff>
    </xdr:to>
    <xdr:pic>
      <xdr:nvPicPr>
        <xdr:cNvPr id="9" name="Imagem 8">
          <a:extLst>
            <a:ext uri="{FF2B5EF4-FFF2-40B4-BE49-F238E27FC236}">
              <a16:creationId xmlns:a16="http://schemas.microsoft.com/office/drawing/2014/main" id="{55635FCF-2AB3-EAAF-B205-2015499909F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0"/>
          <a:ext cx="12256394" cy="8027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25</xdr:row>
      <xdr:rowOff>0</xdr:rowOff>
    </xdr:from>
    <xdr:to>
      <xdr:col>7</xdr:col>
      <xdr:colOff>1489075</xdr:colOff>
      <xdr:row>42</xdr:row>
      <xdr:rowOff>169545</xdr:rowOff>
    </xdr:to>
    <xdr:pic>
      <xdr:nvPicPr>
        <xdr:cNvPr id="2" name="Imagem 1">
          <a:extLst>
            <a:ext uri="{FF2B5EF4-FFF2-40B4-BE49-F238E27FC236}">
              <a16:creationId xmlns:a16="http://schemas.microsoft.com/office/drawing/2014/main" id="{610B3FF5-78C3-4A8D-BA67-1142E0597CA2}"/>
            </a:ext>
          </a:extLst>
        </xdr:cNvPr>
        <xdr:cNvPicPr>
          <a:picLocks noChangeAspect="1"/>
        </xdr:cNvPicPr>
      </xdr:nvPicPr>
      <xdr:blipFill>
        <a:blip xmlns:r="http://schemas.openxmlformats.org/officeDocument/2006/relationships" r:embed="rId1"/>
        <a:stretch>
          <a:fillRect/>
        </a:stretch>
      </xdr:blipFill>
      <xdr:spPr>
        <a:xfrm>
          <a:off x="6794500" y="21526500"/>
          <a:ext cx="7632700" cy="4673600"/>
        </a:xfrm>
        <a:prstGeom prst="rect">
          <a:avLst/>
        </a:prstGeom>
      </xdr:spPr>
    </xdr:pic>
    <xdr:clientData/>
  </xdr:twoCellAnchor>
  <xdr:twoCellAnchor editAs="oneCell">
    <xdr:from>
      <xdr:col>4</xdr:col>
      <xdr:colOff>0</xdr:colOff>
      <xdr:row>49</xdr:row>
      <xdr:rowOff>0</xdr:rowOff>
    </xdr:from>
    <xdr:to>
      <xdr:col>7</xdr:col>
      <xdr:colOff>1769110</xdr:colOff>
      <xdr:row>59</xdr:row>
      <xdr:rowOff>18415</xdr:rowOff>
    </xdr:to>
    <xdr:pic>
      <xdr:nvPicPr>
        <xdr:cNvPr id="4" name="Imagem 2">
          <a:extLst>
            <a:ext uri="{FF2B5EF4-FFF2-40B4-BE49-F238E27FC236}">
              <a16:creationId xmlns:a16="http://schemas.microsoft.com/office/drawing/2014/main" id="{D889EBD1-1ADE-46E3-83D1-13108302B9A1}"/>
            </a:ext>
            <a:ext uri="{147F2762-F138-4A5C-976F-8EAC2B608ADB}">
              <a16:predDERef xmlns:a16="http://schemas.microsoft.com/office/drawing/2014/main" pred="{6C6A7B7B-C7EB-4BB2-BB16-85CDDC1CC4AC}"/>
            </a:ext>
          </a:extLst>
        </xdr:cNvPr>
        <xdr:cNvPicPr>
          <a:picLocks noChangeAspect="1"/>
        </xdr:cNvPicPr>
      </xdr:nvPicPr>
      <xdr:blipFill>
        <a:blip xmlns:r="http://schemas.openxmlformats.org/officeDocument/2006/relationships" r:embed="rId2"/>
        <a:stretch>
          <a:fillRect/>
        </a:stretch>
      </xdr:blipFill>
      <xdr:spPr>
        <a:xfrm>
          <a:off x="6794500" y="31210250"/>
          <a:ext cx="7912735" cy="478853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1603375</xdr:colOff>
      <xdr:row>33</xdr:row>
      <xdr:rowOff>428625</xdr:rowOff>
    </xdr:from>
    <xdr:to>
      <xdr:col>7</xdr:col>
      <xdr:colOff>762000</xdr:colOff>
      <xdr:row>42</xdr:row>
      <xdr:rowOff>379164</xdr:rowOff>
    </xdr:to>
    <xdr:pic>
      <xdr:nvPicPr>
        <xdr:cNvPr id="2" name="Imagem 1">
          <a:extLst>
            <a:ext uri="{FF2B5EF4-FFF2-40B4-BE49-F238E27FC236}">
              <a16:creationId xmlns:a16="http://schemas.microsoft.com/office/drawing/2014/main" id="{14F97A8F-431B-5734-5589-E290D8D13AB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350000" y="38512750"/>
          <a:ext cx="7350125" cy="44907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1254125</xdr:colOff>
      <xdr:row>76</xdr:row>
      <xdr:rowOff>476250</xdr:rowOff>
    </xdr:from>
    <xdr:to>
      <xdr:col>7</xdr:col>
      <xdr:colOff>593090</xdr:colOff>
      <xdr:row>83</xdr:row>
      <xdr:rowOff>498475</xdr:rowOff>
    </xdr:to>
    <xdr:pic>
      <xdr:nvPicPr>
        <xdr:cNvPr id="3" name="Imagem 2">
          <a:extLst>
            <a:ext uri="{FF2B5EF4-FFF2-40B4-BE49-F238E27FC236}">
              <a16:creationId xmlns:a16="http://schemas.microsoft.com/office/drawing/2014/main" id="{648936C1-55DC-128E-8ED4-A868CE5C10E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000750" y="56229250"/>
          <a:ext cx="7534275" cy="46101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1666875</xdr:colOff>
      <xdr:row>107</xdr:row>
      <xdr:rowOff>95250</xdr:rowOff>
    </xdr:from>
    <xdr:to>
      <xdr:col>7</xdr:col>
      <xdr:colOff>172085</xdr:colOff>
      <xdr:row>129</xdr:row>
      <xdr:rowOff>19356</xdr:rowOff>
    </xdr:to>
    <xdr:pic>
      <xdr:nvPicPr>
        <xdr:cNvPr id="4" name="Imagem 3">
          <a:extLst>
            <a:ext uri="{FF2B5EF4-FFF2-40B4-BE49-F238E27FC236}">
              <a16:creationId xmlns:a16="http://schemas.microsoft.com/office/drawing/2014/main" id="{6B1173A0-4940-4410-BB6D-F93ADEBE9991}"/>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6413500" y="69326125"/>
          <a:ext cx="6683375" cy="411891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4</xdr:col>
      <xdr:colOff>0</xdr:colOff>
      <xdr:row>56</xdr:row>
      <xdr:rowOff>0</xdr:rowOff>
    </xdr:from>
    <xdr:to>
      <xdr:col>7</xdr:col>
      <xdr:colOff>1270000</xdr:colOff>
      <xdr:row>69</xdr:row>
      <xdr:rowOff>110673</xdr:rowOff>
    </xdr:to>
    <xdr:graphicFrame macro="">
      <xdr:nvGraphicFramePr>
        <xdr:cNvPr id="2" name="Gráfico 2">
          <a:extLst>
            <a:ext uri="{FF2B5EF4-FFF2-40B4-BE49-F238E27FC236}">
              <a16:creationId xmlns:a16="http://schemas.microsoft.com/office/drawing/2014/main" id="{2D7FAC8E-016E-4339-ABD7-1E0B62ECE842}"/>
            </a:ext>
            <a:ext uri="{147F2762-F138-4A5C-976F-8EAC2B608ADB}">
              <a16:predDERef xmlns:a16="http://schemas.microsoft.com/office/drawing/2014/main" pred="{19CD3DEC-6B58-465B-A422-DAD3E4BEEB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8</xdr:col>
      <xdr:colOff>91440</xdr:colOff>
      <xdr:row>29</xdr:row>
      <xdr:rowOff>129540</xdr:rowOff>
    </xdr:to>
    <xdr:pic>
      <xdr:nvPicPr>
        <xdr:cNvPr id="2" name="Imagem 1">
          <a:extLst>
            <a:ext uri="{FF2B5EF4-FFF2-40B4-BE49-F238E27FC236}">
              <a16:creationId xmlns:a16="http://schemas.microsoft.com/office/drawing/2014/main" id="{CA4E3BFD-D9FA-4382-BCA4-316F4CF3707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00850" y="8924925"/>
          <a:ext cx="8286750" cy="48958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4</xdr:col>
      <xdr:colOff>0</xdr:colOff>
      <xdr:row>39</xdr:row>
      <xdr:rowOff>0</xdr:rowOff>
    </xdr:from>
    <xdr:to>
      <xdr:col>7</xdr:col>
      <xdr:colOff>800100</xdr:colOff>
      <xdr:row>47</xdr:row>
      <xdr:rowOff>361950</xdr:rowOff>
    </xdr:to>
    <xdr:pic>
      <xdr:nvPicPr>
        <xdr:cNvPr id="3" name="Imagem 2">
          <a:extLst>
            <a:ext uri="{FF2B5EF4-FFF2-40B4-BE49-F238E27FC236}">
              <a16:creationId xmlns:a16="http://schemas.microsoft.com/office/drawing/2014/main" id="{6DC4113F-486F-4D06-B653-1779B014293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00850" y="18449925"/>
          <a:ext cx="6943725" cy="41624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o Office">
  <a:themeElements>
    <a:clrScheme name="MINERVA FOODS">
      <a:dk1>
        <a:srgbClr val="000000"/>
      </a:dk1>
      <a:lt1>
        <a:srgbClr val="FFFFFF"/>
      </a:lt1>
      <a:dk2>
        <a:srgbClr val="2E5371"/>
      </a:dk2>
      <a:lt2>
        <a:srgbClr val="E7E6E6"/>
      </a:lt2>
      <a:accent1>
        <a:srgbClr val="E74751"/>
      </a:accent1>
      <a:accent2>
        <a:srgbClr val="EA757F"/>
      </a:accent2>
      <a:accent3>
        <a:srgbClr val="4B86A1"/>
      </a:accent3>
      <a:accent4>
        <a:srgbClr val="2D5170"/>
      </a:accent4>
      <a:accent5>
        <a:srgbClr val="636262"/>
      </a:accent5>
      <a:accent6>
        <a:srgbClr val="B8B8B9"/>
      </a:accent6>
      <a:hlink>
        <a:srgbClr val="BCB58C"/>
      </a:hlink>
      <a:folHlink>
        <a:srgbClr val="E7475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17.xml.rels><?xml version="1.0" encoding="UTF-8" standalone="yes"?>
<Relationships xmlns="http://schemas.openxmlformats.org/package/2006/relationships"><Relationship Id="rId2" Type="http://schemas.openxmlformats.org/officeDocument/2006/relationships/hyperlink" Target="https://minervafoods.com/wp-content/uploads/2023/08/POL.GLB-M017-Politica-de-Sustentabilidade-CNC.pdf" TargetMode="External"/><Relationship Id="rId1" Type="http://schemas.openxmlformats.org/officeDocument/2006/relationships/hyperlink" Target="https://minervafoods.com/wp-content/uploads/2024/03/compromisso-com-a-sustentabilidade-minerva-foods-2024.pdf" TargetMode="External"/></Relationships>
</file>

<file path=xl/worksheets/_rels/sheet18.xml.rels><?xml version="1.0" encoding="UTF-8" standalone="yes"?>
<Relationships xmlns="http://schemas.openxmlformats.org/package/2006/relationships"><Relationship Id="rId8" Type="http://schemas.openxmlformats.org/officeDocument/2006/relationships/hyperlink" Target="https://api.mziq.com/mzfilemanager/v2/d/7f2b381f-831b-4aed-b111-417a5585b53b/833f72be-515b-b903-ee6d-5e0932fc9268?origin=2" TargetMode="External"/><Relationship Id="rId3" Type="http://schemas.openxmlformats.org/officeDocument/2006/relationships/hyperlink" Target="https://api.mziq.com/mzfilemanager/v2/d/7f2b381f-831b-4aed-b111-417a5585b53b/816efbf2-843c-92ad-032c-6630bb2b972c?origin=2" TargetMode="External"/><Relationship Id="rId7" Type="http://schemas.openxmlformats.org/officeDocument/2006/relationships/hyperlink" Target="https://api.mziq.com/mzfilemanager/v2/d/7f2b381f-831b-4aed-b111-417a5585b53b/733e7ad4-1bcd-49e1-d069-08ebc39fba8f?origin=2" TargetMode="External"/><Relationship Id="rId2" Type="http://schemas.openxmlformats.org/officeDocument/2006/relationships/hyperlink" Target="https://minervafoods.com/codigodeetica" TargetMode="External"/><Relationship Id="rId1" Type="http://schemas.openxmlformats.org/officeDocument/2006/relationships/hyperlink" Target="Enviado%20para%20o%20cliente/DATABOOK%20MINERVA%202025_v1.xlsx" TargetMode="External"/><Relationship Id="rId6" Type="http://schemas.openxmlformats.org/officeDocument/2006/relationships/hyperlink" Target="https://api.mziq.com/mzfilemanager/v2/d/7f2b381f-831b-4aed-b111-417a5585b53b/67cd05db-d1c7-3821-b0ff-52106d9847d5?origin=2" TargetMode="External"/><Relationship Id="rId5" Type="http://schemas.openxmlformats.org/officeDocument/2006/relationships/hyperlink" Target="https://api.mziq.com/mzfilemanager/v2/d/7f2b381f-831b-4aed-b111-417a5585b53b/e95f3953-42d3-86d5-0b8c-584fd3b593c6?origin=1" TargetMode="External"/><Relationship Id="rId4" Type="http://schemas.openxmlformats.org/officeDocument/2006/relationships/hyperlink" Target="https://api.mziq.com/mzfilemanager/v2/d/7f2b381f-831b-4aed-b111-417a5585b53b/bc4101bb-7dac-10c3-00a0-c915a02e6636?origin=1" TargetMode="External"/></Relationships>
</file>

<file path=xl/worksheets/_rels/sheet19.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minervafoods.com/indicadores-e-conteudo-esg/" TargetMode="External"/><Relationship Id="rId1" Type="http://schemas.openxmlformats.org/officeDocument/2006/relationships/hyperlink" Target="https://minervafoods.com/indicadores-e-conteudo-esg/"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hyperlink" Target="https://minervafoods.com/indicadores-e-conteudo-esg/" TargetMode="Externa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3BE38-4F18-4DC3-8121-FCB0EA83FEAA}">
  <dimension ref="A1:AD39"/>
  <sheetViews>
    <sheetView showRowColHeaders="0" zoomScale="90" zoomScaleNormal="90" workbookViewId="0">
      <pane xSplit="1" topLeftCell="B1" activePane="topRight" state="frozen"/>
      <selection pane="topRight" activeCell="AC8" sqref="AC8"/>
    </sheetView>
  </sheetViews>
  <sheetFormatPr defaultColWidth="9.42578125" defaultRowHeight="18"/>
  <cols>
    <col min="1" max="1" width="32.42578125" style="7" customWidth="1"/>
    <col min="2" max="2" width="5" style="9" customWidth="1"/>
    <col min="3" max="3" width="3" style="2" customWidth="1"/>
    <col min="4" max="6" width="9.42578125" style="2"/>
    <col min="7" max="7" width="14.42578125" style="2" customWidth="1"/>
    <col min="8" max="12" width="9.42578125" style="2"/>
    <col min="13" max="13" width="3.7109375" style="2" customWidth="1"/>
    <col min="14" max="14" width="3.42578125" style="2" customWidth="1"/>
    <col min="15" max="18" width="9.42578125" style="2" hidden="1" customWidth="1"/>
    <col min="19" max="19" width="5.42578125" style="2" customWidth="1"/>
    <col min="20" max="24" width="9.42578125" style="2" customWidth="1"/>
    <col min="25" max="16384" width="9.42578125" style="2"/>
  </cols>
  <sheetData>
    <row r="1" spans="1:30" ht="24" customHeight="1">
      <c r="A1" s="1"/>
    </row>
    <row r="2" spans="1:30" ht="23.45">
      <c r="D2" s="680" t="s">
        <v>0</v>
      </c>
      <c r="E2" s="680"/>
      <c r="F2" s="680"/>
      <c r="G2" s="680"/>
      <c r="H2" s="680"/>
    </row>
    <row r="3" spans="1:30">
      <c r="A3" s="3"/>
      <c r="D3" s="10"/>
      <c r="N3" s="4"/>
    </row>
    <row r="4" spans="1:30" ht="14.65" customHeight="1">
      <c r="A4" s="5"/>
      <c r="E4" s="11"/>
    </row>
    <row r="5" spans="1:30" ht="14.65" customHeight="1">
      <c r="A5" s="6"/>
      <c r="D5" s="8"/>
      <c r="E5" s="8"/>
      <c r="F5" s="8"/>
      <c r="G5" s="8"/>
      <c r="H5" s="8"/>
      <c r="I5" s="8"/>
      <c r="J5" s="8"/>
      <c r="K5" s="8"/>
      <c r="L5" s="8"/>
      <c r="M5" s="8"/>
      <c r="N5" s="8"/>
      <c r="O5" s="8"/>
      <c r="P5" s="8"/>
      <c r="Q5" s="8"/>
      <c r="R5" s="8"/>
      <c r="S5" s="8"/>
      <c r="T5" s="8"/>
      <c r="U5" s="8"/>
      <c r="V5" s="8"/>
      <c r="W5" s="8"/>
      <c r="X5" s="8"/>
      <c r="Y5" s="8"/>
      <c r="Z5" s="8"/>
      <c r="AA5" s="8"/>
      <c r="AB5" s="8"/>
      <c r="AC5" s="8"/>
      <c r="AD5" s="8"/>
    </row>
    <row r="6" spans="1:30" ht="14.65" customHeight="1">
      <c r="A6" s="6"/>
      <c r="D6" s="8"/>
      <c r="E6" s="8"/>
      <c r="F6" s="8"/>
      <c r="G6" s="8"/>
      <c r="H6" s="8"/>
      <c r="I6" s="8"/>
      <c r="J6" s="8"/>
      <c r="K6" s="8"/>
      <c r="L6" s="8"/>
      <c r="M6" s="8"/>
      <c r="N6" s="8"/>
      <c r="O6" s="8"/>
      <c r="P6" s="8"/>
      <c r="Q6" s="8"/>
      <c r="R6" s="8"/>
      <c r="S6" s="8"/>
      <c r="T6" s="8"/>
      <c r="U6" s="8"/>
      <c r="V6" s="8"/>
      <c r="W6" s="8"/>
      <c r="X6" s="8"/>
      <c r="Y6" s="8"/>
      <c r="Z6" s="8"/>
      <c r="AA6" s="8"/>
      <c r="AB6" s="8"/>
      <c r="AC6" s="8"/>
      <c r="AD6" s="8"/>
    </row>
    <row r="7" spans="1:30" ht="14.65" customHeight="1">
      <c r="A7" s="6"/>
      <c r="D7" s="8"/>
      <c r="E7" s="8"/>
      <c r="F7" s="8"/>
      <c r="G7" s="8"/>
      <c r="H7" s="8"/>
      <c r="I7" s="8"/>
      <c r="J7" s="8"/>
      <c r="K7" s="8"/>
      <c r="L7" s="8"/>
      <c r="M7" s="8"/>
      <c r="N7" s="8"/>
      <c r="O7" s="8"/>
      <c r="P7" s="8"/>
      <c r="Q7" s="8"/>
      <c r="R7" s="8"/>
      <c r="S7" s="8"/>
      <c r="T7" s="8"/>
      <c r="U7" s="8"/>
      <c r="V7" s="8"/>
      <c r="W7" s="8"/>
      <c r="X7" s="8"/>
      <c r="Y7" s="8"/>
      <c r="Z7" s="8"/>
      <c r="AA7" s="8"/>
      <c r="AB7" s="8"/>
      <c r="AC7" s="12"/>
      <c r="AD7" s="8"/>
    </row>
    <row r="8" spans="1:30" ht="14.65" customHeight="1">
      <c r="A8" s="6"/>
      <c r="D8" s="8"/>
      <c r="E8" s="8"/>
      <c r="F8" s="8"/>
      <c r="G8" s="8"/>
      <c r="H8" s="8"/>
      <c r="I8" s="8"/>
      <c r="J8" s="8"/>
      <c r="K8" s="8"/>
      <c r="L8" s="8"/>
      <c r="M8" s="8"/>
      <c r="N8" s="8"/>
      <c r="O8" s="8"/>
      <c r="P8" s="8"/>
      <c r="Q8" s="8"/>
      <c r="R8" s="8"/>
      <c r="S8" s="8"/>
      <c r="T8" s="8"/>
      <c r="U8" s="8"/>
      <c r="V8" s="8"/>
      <c r="W8" s="8"/>
      <c r="X8" s="8"/>
      <c r="Y8" s="8"/>
      <c r="Z8" s="8"/>
      <c r="AA8" s="8"/>
      <c r="AB8" s="8"/>
      <c r="AC8" s="12"/>
      <c r="AD8" s="8"/>
    </row>
    <row r="9" spans="1:30" ht="14.65" customHeight="1">
      <c r="A9" s="6"/>
      <c r="D9" s="8"/>
      <c r="E9" s="8"/>
      <c r="F9" s="8"/>
      <c r="G9" s="8"/>
      <c r="H9" s="8"/>
      <c r="I9" s="8"/>
      <c r="J9" s="8"/>
      <c r="K9" s="8"/>
      <c r="L9" s="8"/>
      <c r="M9" s="8"/>
      <c r="N9" s="8"/>
      <c r="O9" s="8"/>
      <c r="P9" s="8"/>
      <c r="Q9" s="8"/>
      <c r="R9" s="8"/>
      <c r="S9" s="8"/>
      <c r="T9" s="8"/>
      <c r="U9" s="8"/>
      <c r="V9" s="8"/>
      <c r="W9" s="8"/>
      <c r="X9" s="8"/>
      <c r="Y9" s="8"/>
      <c r="Z9" s="8"/>
      <c r="AA9" s="8"/>
      <c r="AB9" s="8"/>
      <c r="AC9" s="12"/>
      <c r="AD9" s="8"/>
    </row>
    <row r="10" spans="1:30" ht="14.65" customHeight="1">
      <c r="A10" s="6"/>
      <c r="D10" s="8"/>
      <c r="E10" s="8"/>
      <c r="F10" s="8"/>
      <c r="G10" s="8"/>
      <c r="H10" s="8"/>
      <c r="I10" s="8"/>
      <c r="J10" s="8"/>
      <c r="K10" s="8"/>
      <c r="L10" s="8"/>
      <c r="M10" s="8"/>
      <c r="N10" s="8"/>
      <c r="O10" s="8"/>
      <c r="P10" s="8"/>
      <c r="Q10" s="8"/>
      <c r="R10" s="8"/>
      <c r="S10" s="8"/>
      <c r="T10" s="8"/>
      <c r="U10" s="8"/>
      <c r="V10" s="8"/>
      <c r="W10" s="8"/>
      <c r="X10" s="8"/>
      <c r="Y10" s="8"/>
      <c r="Z10" s="8"/>
      <c r="AA10" s="8"/>
      <c r="AB10" s="8"/>
      <c r="AC10" s="12"/>
      <c r="AD10" s="8"/>
    </row>
    <row r="11" spans="1:30" ht="14.65" customHeight="1">
      <c r="A11" s="6"/>
      <c r="D11" s="8"/>
      <c r="E11" s="8"/>
      <c r="F11" s="8"/>
      <c r="G11" s="8"/>
      <c r="H11" s="8"/>
      <c r="I11" s="8"/>
      <c r="J11" s="8"/>
      <c r="K11" s="8"/>
      <c r="L11" s="8"/>
      <c r="M11" s="8"/>
      <c r="N11" s="8"/>
      <c r="O11" s="8"/>
      <c r="P11" s="8"/>
      <c r="Q11" s="8"/>
      <c r="R11" s="8"/>
      <c r="S11" s="8"/>
      <c r="T11" s="8"/>
      <c r="U11" s="8"/>
      <c r="V11" s="8"/>
      <c r="W11" s="8"/>
      <c r="X11" s="8"/>
      <c r="Y11" s="8"/>
      <c r="Z11" s="8"/>
      <c r="AA11" s="8"/>
      <c r="AB11" s="8"/>
      <c r="AC11" s="12"/>
      <c r="AD11" s="8"/>
    </row>
    <row r="12" spans="1:30" ht="14.65" customHeight="1">
      <c r="A12" s="6"/>
      <c r="D12" s="8"/>
      <c r="E12" s="8"/>
      <c r="F12" s="8"/>
      <c r="G12" s="8"/>
      <c r="H12" s="8"/>
      <c r="I12" s="8"/>
      <c r="J12" s="8"/>
      <c r="K12" s="8"/>
      <c r="L12" s="8"/>
      <c r="M12" s="8"/>
      <c r="N12" s="8"/>
      <c r="O12" s="8"/>
      <c r="P12" s="8"/>
      <c r="Q12" s="8"/>
      <c r="R12" s="8"/>
      <c r="S12" s="8"/>
      <c r="T12" s="8"/>
      <c r="U12" s="8"/>
      <c r="V12" s="8"/>
      <c r="W12" s="8"/>
      <c r="X12" s="8"/>
      <c r="Y12" s="8"/>
      <c r="Z12" s="8"/>
      <c r="AA12" s="8"/>
      <c r="AB12" s="8"/>
      <c r="AC12" s="8"/>
      <c r="AD12" s="8"/>
    </row>
    <row r="13" spans="1:30" ht="14.65" customHeight="1">
      <c r="A13" s="6"/>
      <c r="D13" s="8"/>
      <c r="E13" s="8"/>
      <c r="F13" s="8"/>
      <c r="G13" s="8"/>
      <c r="H13" s="8"/>
      <c r="I13" s="8"/>
      <c r="J13" s="8"/>
      <c r="K13" s="8"/>
      <c r="L13" s="8"/>
      <c r="M13" s="8"/>
      <c r="N13" s="8"/>
      <c r="O13" s="8"/>
      <c r="P13" s="8"/>
      <c r="Q13" s="8"/>
      <c r="R13" s="8"/>
      <c r="S13" s="8"/>
      <c r="T13" s="8"/>
      <c r="U13" s="8"/>
      <c r="V13" s="8"/>
      <c r="W13" s="8"/>
      <c r="X13" s="8"/>
      <c r="Y13" s="8"/>
      <c r="Z13" s="8"/>
      <c r="AA13" s="8"/>
      <c r="AB13" s="8"/>
      <c r="AC13" s="8"/>
      <c r="AD13" s="8"/>
    </row>
    <row r="14" spans="1:30" ht="14.65" customHeight="1">
      <c r="A14" s="6"/>
      <c r="D14" s="8"/>
      <c r="E14" s="8"/>
      <c r="F14" s="8"/>
      <c r="G14" s="8"/>
      <c r="H14" s="8"/>
      <c r="I14" s="8"/>
      <c r="J14" s="8"/>
      <c r="K14" s="8"/>
      <c r="L14" s="8"/>
      <c r="M14" s="8"/>
      <c r="N14" s="8"/>
      <c r="O14" s="8"/>
      <c r="P14" s="8"/>
      <c r="Q14" s="8"/>
      <c r="R14" s="8"/>
      <c r="S14" s="8"/>
      <c r="T14" s="8"/>
      <c r="U14" s="8"/>
      <c r="V14" s="8"/>
      <c r="W14" s="8"/>
      <c r="X14" s="8"/>
      <c r="Y14" s="8"/>
      <c r="Z14" s="8"/>
      <c r="AA14" s="8"/>
      <c r="AB14" s="8"/>
      <c r="AC14" s="8"/>
      <c r="AD14" s="8"/>
    </row>
    <row r="15" spans="1:30" ht="14.65" customHeight="1">
      <c r="A15" s="6"/>
      <c r="D15" s="8"/>
      <c r="E15" s="8"/>
      <c r="F15" s="8"/>
      <c r="G15" s="8"/>
      <c r="H15" s="8"/>
      <c r="I15" s="8"/>
      <c r="J15" s="8"/>
      <c r="K15" s="8"/>
      <c r="L15" s="8"/>
      <c r="M15" s="8"/>
      <c r="N15" s="8"/>
      <c r="O15" s="8"/>
      <c r="P15" s="8"/>
      <c r="Q15" s="8"/>
      <c r="R15" s="8"/>
      <c r="S15" s="8"/>
      <c r="T15" s="8"/>
      <c r="U15" s="8"/>
      <c r="V15" s="8"/>
      <c r="W15" s="8"/>
      <c r="X15" s="8"/>
      <c r="Y15" s="8"/>
      <c r="Z15" s="8"/>
      <c r="AA15" s="8"/>
      <c r="AB15" s="8"/>
      <c r="AC15" s="8"/>
      <c r="AD15" s="8"/>
    </row>
    <row r="16" spans="1:30" ht="14.65" customHeight="1">
      <c r="A16" s="6"/>
      <c r="D16" s="8"/>
      <c r="E16" s="8"/>
      <c r="F16" s="8"/>
      <c r="G16" s="8"/>
      <c r="H16" s="8"/>
      <c r="I16" s="8"/>
      <c r="J16" s="8"/>
      <c r="K16" s="8"/>
      <c r="L16" s="8"/>
      <c r="M16" s="8"/>
      <c r="N16" s="8"/>
      <c r="O16" s="8"/>
      <c r="P16" s="8"/>
      <c r="Q16" s="8"/>
      <c r="R16" s="8"/>
      <c r="S16" s="8"/>
      <c r="T16" s="8"/>
      <c r="U16" s="8"/>
      <c r="V16" s="8"/>
      <c r="W16" s="8"/>
      <c r="X16" s="8"/>
      <c r="Y16" s="8"/>
      <c r="Z16" s="8"/>
      <c r="AA16" s="8"/>
      <c r="AB16" s="8"/>
      <c r="AC16" s="8"/>
      <c r="AD16" s="8"/>
    </row>
    <row r="17" spans="1:30" ht="14.65" customHeight="1">
      <c r="A17" s="6"/>
      <c r="D17" s="8"/>
      <c r="E17" s="8"/>
      <c r="F17" s="8"/>
      <c r="G17" s="8"/>
      <c r="H17" s="8"/>
      <c r="I17" s="8"/>
      <c r="J17" s="8"/>
      <c r="K17" s="8"/>
      <c r="L17" s="8"/>
      <c r="M17" s="8"/>
      <c r="N17" s="8"/>
      <c r="O17" s="8"/>
      <c r="P17" s="8"/>
      <c r="Q17" s="8"/>
      <c r="R17" s="8"/>
      <c r="S17" s="8"/>
      <c r="T17" s="8"/>
      <c r="U17" s="8"/>
      <c r="V17" s="8"/>
      <c r="W17" s="8"/>
      <c r="X17" s="8"/>
      <c r="Y17" s="8"/>
      <c r="Z17" s="8"/>
      <c r="AA17" s="8"/>
      <c r="AB17" s="8"/>
      <c r="AC17" s="8"/>
      <c r="AD17" s="8"/>
    </row>
    <row r="18" spans="1:30" ht="14.65" customHeight="1">
      <c r="A18" s="6"/>
      <c r="D18" s="8"/>
      <c r="E18" s="8"/>
      <c r="F18" s="8"/>
      <c r="G18" s="8"/>
      <c r="H18" s="8"/>
      <c r="I18" s="8"/>
      <c r="J18" s="8"/>
      <c r="K18" s="8"/>
      <c r="L18" s="8"/>
      <c r="M18" s="8"/>
      <c r="N18" s="8"/>
      <c r="O18" s="8"/>
      <c r="P18" s="8"/>
      <c r="Q18" s="8"/>
      <c r="R18" s="8"/>
      <c r="S18" s="8"/>
      <c r="T18" s="8"/>
      <c r="U18" s="8"/>
      <c r="V18" s="8"/>
      <c r="W18" s="8"/>
      <c r="X18" s="8"/>
      <c r="Y18" s="8"/>
      <c r="Z18" s="8"/>
      <c r="AA18" s="8"/>
      <c r="AB18" s="8"/>
      <c r="AC18" s="8"/>
      <c r="AD18" s="8"/>
    </row>
    <row r="19" spans="1:30" ht="14.65" customHeight="1">
      <c r="A19" s="6"/>
      <c r="D19" s="8"/>
      <c r="E19" s="8"/>
      <c r="F19" s="8"/>
      <c r="G19" s="8"/>
      <c r="H19" s="8"/>
      <c r="I19" s="8"/>
      <c r="J19" s="8"/>
      <c r="K19" s="8"/>
      <c r="L19" s="8"/>
      <c r="M19" s="8"/>
      <c r="N19" s="8"/>
      <c r="O19" s="8"/>
      <c r="P19" s="8"/>
      <c r="Q19" s="8"/>
      <c r="R19" s="8"/>
      <c r="S19" s="8"/>
      <c r="T19" s="8"/>
      <c r="U19" s="8"/>
      <c r="V19" s="8"/>
      <c r="W19" s="8"/>
      <c r="X19" s="8"/>
      <c r="Y19" s="8"/>
      <c r="Z19" s="8"/>
      <c r="AA19" s="8"/>
      <c r="AB19" s="8"/>
      <c r="AC19" s="8"/>
      <c r="AD19" s="8"/>
    </row>
    <row r="20" spans="1:30" ht="14.65" customHeight="1">
      <c r="A20" s="6"/>
      <c r="D20" s="8"/>
      <c r="E20" s="8"/>
      <c r="F20" s="8"/>
      <c r="G20" s="8"/>
      <c r="H20" s="8"/>
      <c r="I20" s="8"/>
      <c r="J20" s="8"/>
      <c r="K20" s="8"/>
      <c r="L20" s="8"/>
      <c r="M20" s="8"/>
      <c r="N20" s="8"/>
      <c r="O20" s="8"/>
      <c r="P20" s="8"/>
      <c r="Q20" s="8"/>
      <c r="R20" s="8"/>
      <c r="S20" s="8"/>
      <c r="T20" s="8"/>
      <c r="U20" s="8"/>
      <c r="V20" s="8"/>
      <c r="W20" s="8"/>
      <c r="X20" s="8"/>
      <c r="Y20" s="8"/>
      <c r="Z20" s="8"/>
      <c r="AA20" s="8"/>
      <c r="AB20" s="8"/>
      <c r="AC20" s="8"/>
      <c r="AD20" s="8"/>
    </row>
    <row r="21" spans="1:30" ht="14.65" customHeight="1">
      <c r="A21" s="6"/>
      <c r="D21" s="8"/>
      <c r="E21" s="8"/>
      <c r="F21" s="8"/>
      <c r="G21" s="8"/>
      <c r="H21" s="8"/>
      <c r="I21" s="8"/>
      <c r="J21" s="8"/>
      <c r="K21" s="8"/>
      <c r="L21" s="8"/>
      <c r="M21" s="8"/>
      <c r="N21" s="8"/>
      <c r="O21" s="8"/>
      <c r="P21" s="8"/>
      <c r="Q21" s="8"/>
      <c r="R21" s="8"/>
      <c r="S21" s="8"/>
      <c r="T21" s="8"/>
      <c r="U21" s="8"/>
      <c r="V21" s="8"/>
      <c r="W21" s="8"/>
      <c r="X21" s="8"/>
      <c r="Y21" s="8"/>
      <c r="Z21" s="8"/>
      <c r="AA21" s="8"/>
      <c r="AB21" s="8"/>
      <c r="AC21" s="8"/>
      <c r="AD21" s="8"/>
    </row>
    <row r="22" spans="1:30" ht="14.65" customHeight="1">
      <c r="A22" s="6"/>
      <c r="D22" s="8"/>
      <c r="E22" s="8"/>
      <c r="F22" s="8"/>
      <c r="G22" s="8"/>
      <c r="H22" s="8"/>
      <c r="I22" s="8"/>
      <c r="J22" s="8"/>
      <c r="K22" s="8"/>
      <c r="L22" s="8"/>
      <c r="M22" s="8"/>
      <c r="N22" s="8"/>
      <c r="O22" s="8"/>
      <c r="P22" s="8"/>
      <c r="Q22" s="8"/>
      <c r="R22" s="8"/>
      <c r="S22" s="8"/>
      <c r="T22" s="8"/>
      <c r="U22" s="8"/>
      <c r="V22" s="8"/>
      <c r="W22" s="8"/>
      <c r="X22" s="8"/>
      <c r="Y22" s="8"/>
      <c r="Z22" s="8"/>
      <c r="AA22" s="8"/>
      <c r="AB22" s="8"/>
      <c r="AC22" s="8"/>
      <c r="AD22" s="8"/>
    </row>
    <row r="23" spans="1:30" ht="14.65" customHeight="1">
      <c r="A23" s="6"/>
      <c r="D23" s="8"/>
      <c r="E23" s="8"/>
      <c r="F23" s="8"/>
      <c r="G23" s="8"/>
      <c r="H23" s="8"/>
      <c r="I23" s="8"/>
      <c r="J23" s="8"/>
      <c r="K23" s="8"/>
      <c r="L23" s="8"/>
      <c r="M23" s="8"/>
      <c r="N23" s="8"/>
      <c r="O23" s="8"/>
      <c r="P23" s="8"/>
      <c r="Q23" s="8"/>
      <c r="R23" s="8"/>
      <c r="S23" s="8"/>
      <c r="T23" s="8"/>
      <c r="U23" s="8"/>
      <c r="V23" s="8"/>
      <c r="W23" s="8"/>
      <c r="X23" s="8"/>
      <c r="Y23" s="8"/>
      <c r="Z23" s="8"/>
      <c r="AA23" s="8"/>
      <c r="AB23" s="8"/>
      <c r="AC23" s="8"/>
      <c r="AD23" s="8"/>
    </row>
    <row r="24" spans="1:30" ht="14.65" customHeight="1">
      <c r="D24" s="8"/>
      <c r="E24" s="8"/>
      <c r="F24" s="8"/>
      <c r="G24" s="8"/>
      <c r="H24" s="8"/>
      <c r="I24" s="8"/>
      <c r="J24" s="8"/>
      <c r="K24" s="8"/>
      <c r="L24" s="8"/>
      <c r="M24" s="8"/>
      <c r="N24" s="8"/>
      <c r="O24" s="8"/>
      <c r="P24" s="8"/>
      <c r="Q24" s="8"/>
      <c r="R24" s="8"/>
      <c r="S24" s="8"/>
      <c r="T24" s="8"/>
      <c r="U24" s="8"/>
      <c r="V24" s="8"/>
      <c r="W24" s="8"/>
      <c r="X24" s="8"/>
      <c r="Y24" s="8"/>
      <c r="Z24" s="8"/>
      <c r="AA24" s="8"/>
      <c r="AB24" s="8"/>
      <c r="AC24" s="8"/>
      <c r="AD24" s="8"/>
    </row>
    <row r="25" spans="1:30" ht="14.65" customHeight="1">
      <c r="D25" s="8"/>
      <c r="E25" s="8"/>
      <c r="F25" s="8"/>
      <c r="G25" s="8"/>
      <c r="H25" s="8"/>
      <c r="I25" s="8"/>
      <c r="J25" s="8"/>
      <c r="K25" s="8"/>
      <c r="L25" s="8"/>
      <c r="M25" s="8"/>
      <c r="N25" s="8"/>
      <c r="O25" s="8"/>
      <c r="P25" s="8"/>
      <c r="Q25" s="8"/>
      <c r="R25" s="8"/>
      <c r="S25" s="8"/>
      <c r="T25" s="8"/>
      <c r="U25" s="8"/>
      <c r="V25" s="8"/>
      <c r="W25" s="8"/>
      <c r="X25" s="8"/>
      <c r="Y25" s="8"/>
      <c r="Z25" s="8"/>
      <c r="AA25" s="8"/>
      <c r="AB25" s="8"/>
      <c r="AC25" s="8"/>
      <c r="AD25" s="8"/>
    </row>
    <row r="26" spans="1:30" ht="14.65" customHeight="1">
      <c r="D26" s="8"/>
      <c r="E26" s="8"/>
      <c r="F26" s="8"/>
      <c r="G26" s="8"/>
      <c r="H26" s="8"/>
      <c r="I26" s="8"/>
      <c r="J26" s="8"/>
      <c r="K26" s="8"/>
      <c r="L26" s="8"/>
      <c r="M26" s="8"/>
      <c r="N26" s="8"/>
      <c r="O26" s="8"/>
      <c r="P26" s="8"/>
      <c r="Q26" s="8"/>
      <c r="R26" s="8"/>
      <c r="S26" s="8"/>
      <c r="T26" s="8"/>
      <c r="U26" s="8"/>
      <c r="V26" s="8"/>
      <c r="W26" s="8"/>
      <c r="X26" s="8"/>
      <c r="Y26" s="8"/>
      <c r="Z26" s="8"/>
      <c r="AA26" s="8"/>
      <c r="AB26" s="8"/>
      <c r="AC26" s="8"/>
      <c r="AD26" s="8"/>
    </row>
    <row r="27" spans="1:30" ht="14.65" customHeight="1">
      <c r="D27" s="8"/>
      <c r="E27" s="8"/>
      <c r="F27" s="8"/>
      <c r="G27" s="8"/>
      <c r="H27" s="8"/>
      <c r="I27" s="8"/>
      <c r="J27" s="8"/>
      <c r="K27" s="8"/>
      <c r="L27" s="8"/>
      <c r="M27" s="8"/>
      <c r="N27" s="8"/>
      <c r="O27" s="8"/>
      <c r="P27" s="8"/>
      <c r="Q27" s="8"/>
      <c r="R27" s="8"/>
      <c r="S27" s="8"/>
      <c r="T27" s="8"/>
      <c r="U27" s="8"/>
      <c r="V27" s="8"/>
      <c r="W27" s="8"/>
      <c r="X27" s="8"/>
      <c r="Y27" s="8"/>
      <c r="Z27" s="8"/>
      <c r="AA27" s="8"/>
      <c r="AB27" s="8"/>
      <c r="AC27" s="8"/>
      <c r="AD27" s="8"/>
    </row>
    <row r="28" spans="1:30" ht="14.65" customHeight="1">
      <c r="D28" s="8"/>
      <c r="E28" s="8"/>
      <c r="F28" s="8"/>
      <c r="G28" s="8"/>
      <c r="H28" s="8"/>
      <c r="I28" s="8"/>
      <c r="J28" s="8"/>
      <c r="K28" s="8"/>
      <c r="L28" s="8"/>
      <c r="M28" s="8"/>
      <c r="N28" s="8"/>
      <c r="O28" s="8"/>
      <c r="P28" s="8"/>
      <c r="Q28" s="8"/>
      <c r="R28" s="8"/>
      <c r="S28" s="8"/>
      <c r="T28" s="8"/>
      <c r="U28" s="8"/>
      <c r="V28" s="8"/>
      <c r="W28" s="8"/>
      <c r="X28" s="8"/>
      <c r="Y28" s="8"/>
      <c r="Z28" s="8"/>
      <c r="AA28" s="8"/>
      <c r="AB28" s="8"/>
      <c r="AC28" s="8"/>
      <c r="AD28" s="8"/>
    </row>
    <row r="29" spans="1:30">
      <c r="D29" s="8"/>
      <c r="E29" s="8"/>
      <c r="F29" s="8"/>
      <c r="G29" s="8"/>
      <c r="H29" s="8"/>
      <c r="I29" s="8"/>
      <c r="J29" s="8"/>
      <c r="K29" s="8"/>
      <c r="L29" s="8"/>
      <c r="M29" s="8"/>
      <c r="N29" s="8"/>
      <c r="O29" s="8"/>
      <c r="P29" s="8"/>
      <c r="Q29" s="8"/>
      <c r="R29" s="8"/>
      <c r="S29" s="8"/>
      <c r="T29" s="8"/>
      <c r="U29" s="8"/>
      <c r="V29" s="8"/>
      <c r="W29" s="8"/>
      <c r="X29" s="8"/>
      <c r="Y29" s="8"/>
      <c r="Z29" s="8"/>
      <c r="AA29" s="8"/>
      <c r="AB29" s="8"/>
      <c r="AC29" s="8"/>
      <c r="AD29" s="8"/>
    </row>
    <row r="30" spans="1:30">
      <c r="D30" s="8"/>
      <c r="E30" s="8"/>
      <c r="F30" s="8"/>
      <c r="G30" s="8"/>
      <c r="H30" s="8"/>
      <c r="I30" s="8"/>
      <c r="J30" s="8"/>
      <c r="K30" s="8"/>
      <c r="L30" s="8"/>
      <c r="M30" s="8"/>
      <c r="N30" s="8"/>
      <c r="O30" s="8"/>
      <c r="P30" s="8"/>
      <c r="Q30" s="8"/>
      <c r="R30" s="8"/>
      <c r="S30" s="8"/>
      <c r="T30" s="8"/>
      <c r="U30" s="8"/>
      <c r="V30" s="8"/>
      <c r="W30" s="8"/>
      <c r="X30" s="8"/>
      <c r="Y30" s="8"/>
      <c r="Z30" s="8"/>
      <c r="AA30" s="8"/>
      <c r="AB30" s="8"/>
      <c r="AC30" s="8"/>
      <c r="AD30" s="8"/>
    </row>
    <row r="31" spans="1:30">
      <c r="D31" s="8"/>
      <c r="E31" s="8"/>
      <c r="F31" s="8"/>
      <c r="G31" s="8"/>
      <c r="H31" s="8"/>
      <c r="I31" s="8"/>
      <c r="J31" s="8"/>
      <c r="K31" s="8"/>
      <c r="L31" s="8"/>
      <c r="M31" s="8"/>
      <c r="N31" s="8"/>
      <c r="O31" s="8"/>
      <c r="P31" s="8"/>
      <c r="Q31" s="8"/>
      <c r="R31" s="8"/>
      <c r="S31" s="8"/>
      <c r="T31" s="8"/>
      <c r="U31" s="8"/>
      <c r="V31" s="8"/>
      <c r="W31" s="8"/>
      <c r="X31" s="8"/>
      <c r="Y31" s="8"/>
      <c r="Z31" s="8"/>
      <c r="AA31" s="8"/>
      <c r="AB31" s="8"/>
      <c r="AC31" s="8"/>
      <c r="AD31" s="8"/>
    </row>
    <row r="32" spans="1:30">
      <c r="D32" s="8"/>
      <c r="E32" s="8"/>
      <c r="F32" s="8"/>
      <c r="G32" s="8"/>
      <c r="H32" s="8"/>
      <c r="I32" s="8"/>
      <c r="J32" s="8"/>
      <c r="K32" s="8"/>
      <c r="L32" s="8"/>
      <c r="M32" s="8"/>
      <c r="N32" s="8"/>
      <c r="O32" s="8"/>
      <c r="P32" s="8"/>
      <c r="Q32" s="8"/>
      <c r="R32" s="8"/>
      <c r="S32" s="8"/>
      <c r="T32" s="8"/>
      <c r="U32" s="8"/>
      <c r="V32" s="8"/>
      <c r="W32" s="8"/>
      <c r="X32" s="8"/>
      <c r="Y32" s="8"/>
      <c r="Z32" s="8"/>
      <c r="AA32" s="8"/>
      <c r="AB32" s="8"/>
      <c r="AC32" s="8"/>
      <c r="AD32" s="8"/>
    </row>
    <row r="33" spans="4:30">
      <c r="D33" s="8"/>
      <c r="E33" s="8"/>
      <c r="F33" s="8"/>
      <c r="G33" s="8"/>
      <c r="H33" s="8"/>
      <c r="I33" s="8"/>
      <c r="J33" s="8"/>
      <c r="K33" s="8"/>
      <c r="L33" s="8"/>
      <c r="M33" s="8"/>
      <c r="N33" s="8"/>
      <c r="O33" s="8"/>
      <c r="P33" s="8"/>
      <c r="Q33" s="8"/>
      <c r="R33" s="8"/>
      <c r="S33" s="8"/>
      <c r="T33" s="8"/>
      <c r="U33" s="8"/>
      <c r="V33" s="8"/>
      <c r="W33" s="8"/>
      <c r="X33" s="8"/>
      <c r="Y33" s="8"/>
      <c r="Z33" s="8"/>
      <c r="AA33" s="8"/>
      <c r="AB33" s="8"/>
      <c r="AC33" s="8"/>
      <c r="AD33" s="8"/>
    </row>
    <row r="34" spans="4:30">
      <c r="D34" s="8"/>
      <c r="E34" s="8"/>
      <c r="F34" s="8"/>
      <c r="G34" s="8"/>
      <c r="H34" s="8"/>
      <c r="I34" s="8"/>
      <c r="J34" s="8"/>
      <c r="K34" s="8"/>
      <c r="L34" s="8"/>
      <c r="M34" s="8"/>
      <c r="N34" s="8"/>
      <c r="O34" s="8"/>
      <c r="P34" s="8"/>
      <c r="Q34" s="8"/>
      <c r="R34" s="8"/>
      <c r="S34" s="8"/>
      <c r="T34" s="8"/>
      <c r="U34" s="8"/>
      <c r="V34" s="8"/>
      <c r="W34" s="8"/>
      <c r="X34" s="8"/>
      <c r="Y34" s="8"/>
      <c r="Z34" s="8"/>
      <c r="AA34" s="8"/>
      <c r="AB34" s="8"/>
      <c r="AC34" s="8"/>
      <c r="AD34" s="8"/>
    </row>
    <row r="35" spans="4:30">
      <c r="D35" s="8"/>
      <c r="E35" s="8"/>
      <c r="F35" s="8"/>
      <c r="G35" s="8"/>
      <c r="H35" s="8"/>
      <c r="I35" s="8"/>
      <c r="J35" s="8"/>
      <c r="K35" s="8"/>
      <c r="L35" s="8"/>
      <c r="M35" s="8"/>
      <c r="N35" s="8"/>
      <c r="O35" s="8"/>
      <c r="P35" s="8"/>
      <c r="Q35" s="8"/>
      <c r="R35" s="8"/>
      <c r="S35" s="8"/>
      <c r="T35" s="8"/>
      <c r="U35" s="8"/>
      <c r="V35" s="8"/>
      <c r="W35" s="8"/>
      <c r="X35" s="8"/>
      <c r="Y35" s="8"/>
      <c r="Z35" s="8"/>
      <c r="AA35" s="8"/>
      <c r="AB35" s="8"/>
      <c r="AC35" s="8"/>
      <c r="AD35" s="8"/>
    </row>
    <row r="36" spans="4:30">
      <c r="D36" s="8"/>
      <c r="E36" s="8"/>
      <c r="F36" s="8"/>
      <c r="G36" s="8"/>
      <c r="H36" s="8"/>
      <c r="I36" s="8"/>
      <c r="J36" s="8"/>
      <c r="K36" s="8"/>
      <c r="L36" s="8"/>
      <c r="M36" s="8"/>
      <c r="N36" s="8"/>
      <c r="O36" s="8"/>
      <c r="P36" s="8"/>
      <c r="Q36" s="8"/>
      <c r="R36" s="8"/>
      <c r="S36" s="8"/>
      <c r="T36" s="8"/>
      <c r="U36" s="8"/>
      <c r="V36" s="8"/>
      <c r="W36" s="8"/>
      <c r="X36" s="8"/>
      <c r="Y36" s="8"/>
      <c r="Z36" s="8"/>
      <c r="AA36" s="8"/>
      <c r="AB36" s="8"/>
      <c r="AC36" s="8"/>
      <c r="AD36" s="8"/>
    </row>
    <row r="37" spans="4:30">
      <c r="D37" s="8"/>
      <c r="E37" s="8"/>
      <c r="F37" s="8"/>
      <c r="G37" s="8"/>
      <c r="H37" s="8"/>
      <c r="I37" s="8"/>
      <c r="J37" s="8"/>
      <c r="K37" s="8"/>
      <c r="L37" s="8"/>
      <c r="M37" s="8"/>
      <c r="N37" s="8"/>
      <c r="O37" s="8"/>
      <c r="P37" s="8"/>
      <c r="Q37" s="8"/>
      <c r="R37" s="8"/>
      <c r="S37" s="8"/>
      <c r="T37" s="8"/>
      <c r="U37" s="8"/>
      <c r="V37" s="8"/>
      <c r="W37" s="8"/>
      <c r="X37" s="8"/>
      <c r="Y37" s="8"/>
      <c r="Z37" s="8"/>
      <c r="AA37" s="8"/>
      <c r="AB37" s="8"/>
      <c r="AC37" s="8"/>
      <c r="AD37" s="8"/>
    </row>
    <row r="38" spans="4:30">
      <c r="D38" s="8"/>
      <c r="E38" s="8"/>
      <c r="F38" s="8"/>
      <c r="G38" s="8"/>
      <c r="H38" s="8"/>
      <c r="I38" s="8"/>
      <c r="J38" s="8"/>
      <c r="K38" s="8"/>
      <c r="L38" s="8"/>
      <c r="M38" s="8"/>
      <c r="N38" s="8"/>
      <c r="O38" s="8"/>
      <c r="P38" s="8"/>
      <c r="Q38" s="8"/>
      <c r="R38" s="8"/>
      <c r="S38" s="8"/>
      <c r="T38" s="8"/>
      <c r="U38" s="8"/>
      <c r="V38" s="8"/>
      <c r="W38" s="8"/>
      <c r="X38" s="8"/>
      <c r="Y38" s="8"/>
      <c r="Z38" s="8"/>
      <c r="AA38" s="8"/>
      <c r="AB38" s="8"/>
      <c r="AC38" s="8"/>
      <c r="AD38" s="8"/>
    </row>
    <row r="39" spans="4:30">
      <c r="D39" s="8"/>
      <c r="E39" s="8"/>
      <c r="F39" s="8"/>
      <c r="G39" s="8"/>
      <c r="H39" s="8"/>
      <c r="I39" s="8"/>
      <c r="J39" s="8"/>
      <c r="K39" s="8"/>
      <c r="L39" s="8"/>
      <c r="M39" s="8"/>
      <c r="N39" s="8"/>
      <c r="O39" s="8"/>
      <c r="P39" s="8"/>
      <c r="Q39" s="8"/>
      <c r="R39" s="8"/>
      <c r="S39" s="8"/>
      <c r="T39" s="8"/>
      <c r="U39" s="8"/>
      <c r="V39" s="8"/>
      <c r="W39" s="8"/>
      <c r="X39" s="8"/>
      <c r="Y39" s="8"/>
      <c r="Z39" s="8"/>
      <c r="AA39" s="8"/>
      <c r="AB39" s="8"/>
      <c r="AC39" s="8"/>
      <c r="AD39" s="8"/>
    </row>
  </sheetData>
  <mergeCells count="1">
    <mergeCell ref="D2:H2"/>
  </mergeCells>
  <pageMargins left="0.511811024" right="0.511811024" top="0.78740157499999996" bottom="0.78740157499999996" header="0.31496062000000002" footer="0.31496062000000002"/>
  <pageSetup paperSize="9" orientation="portrait" horizontalDpi="1200" verticalDpi="1200" r:id="rId1"/>
  <headerFooter>
    <oddFooter>&amp;L_x000D_&amp;1#&amp;"Calibri"&amp;10&amp;K000000 Público</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293709-E107-4388-9AB1-84616E70BCA4}">
  <dimension ref="A3:O282"/>
  <sheetViews>
    <sheetView showGridLines="0" showRowColHeaders="0" zoomScale="64" zoomScaleNormal="64"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724" t="s">
        <v>58</v>
      </c>
      <c r="C8" s="724"/>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17"/>
      <c r="B10" s="160"/>
      <c r="C10" s="40"/>
      <c r="D10" s="40"/>
      <c r="E10" s="40"/>
      <c r="F10" s="40"/>
      <c r="G10" s="40"/>
      <c r="H10" s="40"/>
      <c r="I10" s="40"/>
      <c r="J10" s="18"/>
      <c r="K10" s="21"/>
    </row>
    <row r="11" spans="1:12" ht="45" customHeight="1">
      <c r="A11" s="17"/>
      <c r="B11" s="671" t="s">
        <v>335</v>
      </c>
      <c r="C11" s="671"/>
      <c r="D11" s="671"/>
      <c r="E11" s="671"/>
      <c r="F11" s="671"/>
      <c r="G11" s="671"/>
      <c r="H11" s="671"/>
      <c r="I11" s="671"/>
      <c r="J11" s="671"/>
      <c r="K11" s="671"/>
    </row>
    <row r="12" spans="1:12" ht="409.6" customHeight="1">
      <c r="A12" s="17"/>
      <c r="B12" s="672" t="s">
        <v>336</v>
      </c>
      <c r="C12" s="672"/>
      <c r="D12" s="672"/>
      <c r="E12" s="672"/>
      <c r="F12" s="672"/>
      <c r="G12" s="672"/>
      <c r="H12" s="672"/>
      <c r="I12" s="672"/>
      <c r="J12" s="672"/>
      <c r="K12" s="672"/>
    </row>
    <row r="13" spans="1:12" ht="17.45" thickBot="1">
      <c r="A13" s="45"/>
      <c r="B13" s="61"/>
      <c r="C13" s="673"/>
      <c r="D13" s="673"/>
      <c r="E13" s="673"/>
      <c r="F13" s="673"/>
      <c r="G13" s="673"/>
      <c r="H13" s="673"/>
      <c r="I13" s="673"/>
      <c r="J13" s="673"/>
      <c r="K13" s="162"/>
    </row>
    <row r="14" spans="1:12" ht="60" customHeight="1" thickBot="1">
      <c r="A14" s="45"/>
      <c r="B14" s="676" t="s">
        <v>337</v>
      </c>
      <c r="C14" s="676"/>
      <c r="D14" s="676"/>
      <c r="E14" s="676"/>
      <c r="F14" s="161"/>
      <c r="G14" s="161"/>
      <c r="H14" s="161"/>
      <c r="I14" s="161"/>
      <c r="J14" s="161"/>
      <c r="K14" s="161"/>
    </row>
    <row r="15" spans="1:12" ht="30" customHeight="1">
      <c r="A15" s="45"/>
      <c r="B15" s="181"/>
      <c r="C15" s="181"/>
      <c r="D15" s="181"/>
      <c r="E15" s="228"/>
      <c r="F15" s="228"/>
      <c r="G15" s="228">
        <v>2025</v>
      </c>
      <c r="H15" s="228"/>
      <c r="I15" s="224"/>
      <c r="J15" s="168"/>
      <c r="K15" s="168"/>
      <c r="L15" s="62"/>
    </row>
    <row r="16" spans="1:12" ht="288" customHeight="1" thickBot="1">
      <c r="A16" s="45"/>
      <c r="B16" s="163"/>
      <c r="C16" s="273" t="s">
        <v>338</v>
      </c>
      <c r="D16" s="272" t="s">
        <v>339</v>
      </c>
      <c r="E16" s="741" t="s">
        <v>340</v>
      </c>
      <c r="F16" s="741"/>
      <c r="G16" s="741"/>
      <c r="H16" s="741"/>
      <c r="I16" s="741"/>
      <c r="J16" s="741"/>
      <c r="K16" s="741"/>
    </row>
    <row r="17" spans="1:11" ht="30" customHeight="1">
      <c r="A17" s="181"/>
      <c r="B17" s="181"/>
      <c r="C17" s="177"/>
      <c r="D17" s="177"/>
      <c r="E17" s="168"/>
      <c r="F17" s="168"/>
      <c r="G17" s="168">
        <v>2025</v>
      </c>
      <c r="H17" s="168"/>
      <c r="I17" s="167"/>
      <c r="J17" s="168"/>
      <c r="K17" s="168"/>
    </row>
    <row r="18" spans="1:11" ht="30" customHeight="1">
      <c r="A18" s="181"/>
      <c r="B18" s="181"/>
      <c r="C18" s="177"/>
      <c r="D18" s="177"/>
      <c r="E18" s="663" t="s">
        <v>341</v>
      </c>
      <c r="F18" s="663"/>
      <c r="G18" s="663"/>
      <c r="H18" s="663"/>
      <c r="I18" s="663"/>
      <c r="J18" s="663"/>
      <c r="K18" s="663"/>
    </row>
    <row r="19" spans="1:11" ht="30" customHeight="1">
      <c r="A19" s="181"/>
      <c r="B19" s="181"/>
      <c r="C19" s="177"/>
      <c r="D19" s="177"/>
      <c r="E19" s="664"/>
      <c r="F19" s="664"/>
      <c r="G19" s="664"/>
      <c r="H19" s="664"/>
      <c r="I19" s="664"/>
      <c r="J19" s="664"/>
      <c r="K19" s="664"/>
    </row>
    <row r="20" spans="1:11" ht="30" customHeight="1">
      <c r="A20" s="181"/>
      <c r="B20" s="181"/>
      <c r="C20" s="177"/>
      <c r="D20" s="177"/>
      <c r="E20" s="664"/>
      <c r="F20" s="664"/>
      <c r="G20" s="664"/>
      <c r="H20" s="664"/>
      <c r="I20" s="664"/>
      <c r="J20" s="664"/>
      <c r="K20" s="664"/>
    </row>
    <row r="21" spans="1:11" ht="30" customHeight="1">
      <c r="A21" s="181"/>
      <c r="B21" s="181"/>
      <c r="C21" s="177"/>
      <c r="D21" s="177"/>
      <c r="E21" s="664"/>
      <c r="F21" s="664"/>
      <c r="G21" s="664"/>
      <c r="H21" s="664"/>
      <c r="I21" s="664"/>
      <c r="J21" s="664"/>
      <c r="K21" s="664"/>
    </row>
    <row r="22" spans="1:11" ht="409.6" customHeight="1" thickBot="1">
      <c r="A22" s="45"/>
      <c r="B22" s="161"/>
      <c r="C22" s="273" t="s">
        <v>342</v>
      </c>
      <c r="D22" s="272" t="s">
        <v>343</v>
      </c>
      <c r="E22" s="730"/>
      <c r="F22" s="730"/>
      <c r="G22" s="730"/>
      <c r="H22" s="730"/>
      <c r="I22" s="730"/>
      <c r="J22" s="730"/>
      <c r="K22" s="730"/>
    </row>
    <row r="23" spans="1:11" ht="30" customHeight="1">
      <c r="A23" s="45"/>
      <c r="C23" s="62"/>
      <c r="D23" s="181"/>
      <c r="E23" s="168"/>
      <c r="F23" s="168"/>
      <c r="G23" s="168">
        <v>2025</v>
      </c>
      <c r="H23" s="168"/>
      <c r="I23" s="167"/>
      <c r="J23" s="168"/>
      <c r="K23" s="168"/>
    </row>
    <row r="24" spans="1:11" ht="286.5" customHeight="1" thickBot="1">
      <c r="A24" s="45"/>
      <c r="B24" s="161"/>
      <c r="C24" s="272" t="s">
        <v>344</v>
      </c>
      <c r="D24" s="272" t="s">
        <v>345</v>
      </c>
      <c r="E24" s="730" t="s">
        <v>346</v>
      </c>
      <c r="F24" s="730"/>
      <c r="G24" s="730"/>
      <c r="H24" s="730"/>
      <c r="I24" s="730"/>
      <c r="J24" s="730"/>
      <c r="K24" s="730"/>
    </row>
    <row r="25" spans="1:11" ht="30" customHeight="1">
      <c r="B25" s="181"/>
      <c r="C25" s="181"/>
      <c r="D25" s="230"/>
      <c r="E25" s="181">
        <v>2023</v>
      </c>
      <c r="F25" s="181">
        <v>2024</v>
      </c>
      <c r="G25" s="181">
        <v>2025</v>
      </c>
      <c r="H25" s="181" t="s">
        <v>186</v>
      </c>
      <c r="I25" s="167" t="s">
        <v>187</v>
      </c>
      <c r="J25" s="186"/>
      <c r="K25" s="186"/>
    </row>
    <row r="26" spans="1:11" ht="30" customHeight="1">
      <c r="B26" s="21"/>
      <c r="C26" s="740" t="s">
        <v>347</v>
      </c>
      <c r="D26" s="398" t="s">
        <v>348</v>
      </c>
      <c r="E26" s="429">
        <v>337934.63</v>
      </c>
      <c r="F26" s="429">
        <v>445204.03</v>
      </c>
      <c r="G26" s="429">
        <v>527783.75</v>
      </c>
      <c r="H26" s="203">
        <f>(G26-F26)/F26</f>
        <v>0.18548735958207738</v>
      </c>
      <c r="I26" s="761" t="s">
        <v>349</v>
      </c>
      <c r="J26" s="761"/>
      <c r="K26" s="761"/>
    </row>
    <row r="27" spans="1:11" ht="30" customHeight="1">
      <c r="B27" s="21"/>
      <c r="C27" s="740"/>
      <c r="D27" s="169" t="s">
        <v>262</v>
      </c>
      <c r="E27" s="208">
        <v>74691.02</v>
      </c>
      <c r="F27" s="208">
        <v>88776.38</v>
      </c>
      <c r="G27" s="208">
        <v>140748.89000000001</v>
      </c>
      <c r="H27" s="203">
        <f t="shared" ref="H27:H29" si="0">(G27-F27)/F27</f>
        <v>0.58543173308035323</v>
      </c>
      <c r="I27" s="762"/>
      <c r="J27" s="762"/>
      <c r="K27" s="762"/>
    </row>
    <row r="28" spans="1:11" ht="30" customHeight="1">
      <c r="B28" s="21"/>
      <c r="C28" s="740"/>
      <c r="D28" s="171" t="s">
        <v>263</v>
      </c>
      <c r="E28" s="208">
        <v>6925.9</v>
      </c>
      <c r="F28" s="208">
        <v>6912.88</v>
      </c>
      <c r="G28" s="208">
        <v>5514.71</v>
      </c>
      <c r="H28" s="203">
        <f t="shared" si="0"/>
        <v>-0.20225578919350545</v>
      </c>
      <c r="I28" s="762"/>
      <c r="J28" s="762"/>
      <c r="K28" s="762"/>
    </row>
    <row r="29" spans="1:11" ht="30" customHeight="1">
      <c r="B29" s="21"/>
      <c r="C29" s="740"/>
      <c r="D29" s="171" t="s">
        <v>264</v>
      </c>
      <c r="E29" s="208">
        <v>170139.11</v>
      </c>
      <c r="F29" s="208">
        <v>239412.18</v>
      </c>
      <c r="G29" s="208">
        <v>283589.63</v>
      </c>
      <c r="H29" s="203">
        <f t="shared" si="0"/>
        <v>0.18452465534543822</v>
      </c>
      <c r="I29" s="762"/>
      <c r="J29" s="762"/>
      <c r="K29" s="762"/>
    </row>
    <row r="30" spans="1:11" ht="30" customHeight="1">
      <c r="B30" s="21"/>
      <c r="C30" s="740"/>
      <c r="D30" s="171" t="s">
        <v>265</v>
      </c>
      <c r="E30" s="208" t="s">
        <v>130</v>
      </c>
      <c r="F30" s="208">
        <v>1548.55</v>
      </c>
      <c r="G30" s="208">
        <v>983.77</v>
      </c>
      <c r="H30" s="203">
        <f>(G30-F30)/F30</f>
        <v>-0.36471537890284461</v>
      </c>
      <c r="I30" s="762"/>
      <c r="J30" s="762"/>
      <c r="K30" s="762"/>
    </row>
    <row r="31" spans="1:11" ht="30" customHeight="1">
      <c r="B31" s="21"/>
      <c r="C31" s="740"/>
      <c r="D31" s="171" t="s">
        <v>267</v>
      </c>
      <c r="E31" s="208">
        <v>25158.52</v>
      </c>
      <c r="F31" s="208">
        <v>15830.19</v>
      </c>
      <c r="G31" s="208">
        <v>19084.080000000002</v>
      </c>
      <c r="H31" s="203">
        <f>(G31-F31)/F31</f>
        <v>0.2055496491198148</v>
      </c>
      <c r="I31" s="762"/>
      <c r="J31" s="762"/>
      <c r="K31" s="762"/>
    </row>
    <row r="32" spans="1:11" ht="30" customHeight="1">
      <c r="B32" s="21"/>
      <c r="C32" s="740"/>
      <c r="D32" s="171" t="s">
        <v>268</v>
      </c>
      <c r="E32" s="208">
        <v>36503.589999999997</v>
      </c>
      <c r="F32" s="208">
        <v>63349.13</v>
      </c>
      <c r="G32" s="208">
        <v>40522.49</v>
      </c>
      <c r="H32" s="203">
        <f>(G32-F32)/F32</f>
        <v>-0.36033075750211568</v>
      </c>
      <c r="I32" s="762"/>
      <c r="J32" s="762"/>
      <c r="K32" s="762"/>
    </row>
    <row r="33" spans="2:11" ht="30" customHeight="1">
      <c r="B33" s="21"/>
      <c r="C33" s="740"/>
      <c r="D33" s="171" t="s">
        <v>269</v>
      </c>
      <c r="E33" s="208">
        <v>24516.49</v>
      </c>
      <c r="F33" s="208">
        <v>28995.15</v>
      </c>
      <c r="G33" s="208">
        <v>37340.18</v>
      </c>
      <c r="H33" s="203">
        <f>(G33-F33)/F33</f>
        <v>0.28780778854394606</v>
      </c>
      <c r="I33" s="762"/>
      <c r="J33" s="762"/>
      <c r="K33" s="762"/>
    </row>
    <row r="34" spans="2:11" ht="42" customHeight="1">
      <c r="B34" s="21"/>
      <c r="D34" s="24"/>
      <c r="E34" s="24"/>
      <c r="F34" s="21"/>
      <c r="G34" s="24"/>
      <c r="H34" s="41"/>
      <c r="I34" s="28"/>
      <c r="J34" s="24"/>
      <c r="K34" s="21"/>
    </row>
    <row r="35" spans="2:11" ht="42" customHeight="1">
      <c r="B35" s="21"/>
      <c r="D35"/>
      <c r="E35" s="24"/>
      <c r="F35" s="21"/>
      <c r="G35" s="24"/>
      <c r="H35" s="41"/>
      <c r="I35" s="28"/>
      <c r="J35" s="24"/>
      <c r="K35" s="21"/>
    </row>
    <row r="36" spans="2:11" ht="42" customHeight="1">
      <c r="B36" s="21"/>
      <c r="D36" s="24"/>
      <c r="E36" s="24"/>
      <c r="F36" s="21"/>
      <c r="G36" s="24"/>
      <c r="H36" s="41"/>
      <c r="I36" s="28"/>
      <c r="J36" s="24"/>
      <c r="K36" s="21"/>
    </row>
    <row r="37" spans="2:11" ht="42" customHeight="1">
      <c r="B37" s="21"/>
      <c r="D37" s="24"/>
      <c r="E37" s="24"/>
      <c r="F37" s="21"/>
      <c r="G37" s="24"/>
      <c r="H37" s="41"/>
      <c r="I37" s="28"/>
      <c r="J37" s="24"/>
      <c r="K37" s="21"/>
    </row>
    <row r="38" spans="2:11" ht="42" customHeight="1">
      <c r="B38" s="21"/>
      <c r="D38" s="24"/>
      <c r="E38" s="24"/>
      <c r="F38" s="21"/>
      <c r="G38" s="24"/>
      <c r="H38" s="26"/>
      <c r="I38" s="28"/>
      <c r="J38" s="24"/>
      <c r="K38" s="21"/>
    </row>
    <row r="39" spans="2:11" ht="42" customHeight="1">
      <c r="B39" s="21"/>
      <c r="D39" s="24"/>
      <c r="E39" s="24"/>
      <c r="F39" s="21"/>
      <c r="G39" s="24"/>
      <c r="H39" s="41"/>
      <c r="I39" s="28"/>
      <c r="J39" s="24"/>
      <c r="K39" s="21"/>
    </row>
    <row r="40" spans="2:11" ht="42" customHeight="1">
      <c r="B40" s="21"/>
      <c r="D40" s="24"/>
      <c r="E40" s="24"/>
      <c r="F40" s="21"/>
      <c r="G40" s="24"/>
      <c r="H40" s="26"/>
      <c r="I40" s="28"/>
      <c r="J40" s="24"/>
      <c r="K40" s="21"/>
    </row>
    <row r="41" spans="2:11" ht="30" customHeight="1">
      <c r="B41" s="21"/>
      <c r="D41" s="24"/>
      <c r="E41" s="24"/>
      <c r="F41" s="21"/>
      <c r="G41" s="24"/>
      <c r="H41" s="42"/>
      <c r="I41" s="28"/>
      <c r="J41" s="24"/>
      <c r="K41" s="21"/>
    </row>
    <row r="42" spans="2:11" ht="30" customHeight="1">
      <c r="B42" s="21"/>
      <c r="D42" s="24"/>
      <c r="E42" s="24"/>
      <c r="F42" s="21"/>
      <c r="G42" s="24"/>
      <c r="H42" s="42"/>
      <c r="I42" s="28"/>
      <c r="J42" s="24"/>
      <c r="K42" s="21"/>
    </row>
    <row r="43" spans="2:11" ht="30" customHeight="1">
      <c r="B43" s="21"/>
      <c r="D43" s="24"/>
      <c r="E43" s="24"/>
      <c r="F43" s="21"/>
      <c r="G43" s="24"/>
      <c r="H43" s="42"/>
      <c r="I43" s="28"/>
      <c r="J43" s="24"/>
      <c r="K43" s="21"/>
    </row>
    <row r="44" spans="2:11" ht="16.899999999999999">
      <c r="B44" s="21"/>
      <c r="D44" s="24"/>
      <c r="F44" s="24"/>
      <c r="G44" s="24"/>
      <c r="H44" s="41"/>
      <c r="I44" s="28"/>
      <c r="J44" s="24"/>
      <c r="K44" s="21"/>
    </row>
    <row r="45" spans="2:11" ht="17.45" thickBot="1">
      <c r="B45" s="161"/>
      <c r="C45" s="161"/>
      <c r="D45" s="181"/>
      <c r="E45" s="161"/>
      <c r="F45" s="161"/>
      <c r="G45" s="161"/>
      <c r="H45" s="161"/>
      <c r="I45" s="161"/>
      <c r="J45" s="161"/>
      <c r="K45" s="161"/>
    </row>
    <row r="46" spans="2:11" ht="30" customHeight="1">
      <c r="B46" s="181"/>
      <c r="C46" s="181"/>
      <c r="D46" s="230"/>
      <c r="E46" s="167">
        <v>2023</v>
      </c>
      <c r="F46" s="167">
        <v>2024</v>
      </c>
      <c r="G46" s="167">
        <v>2025</v>
      </c>
      <c r="H46" s="167" t="s">
        <v>186</v>
      </c>
      <c r="I46" s="167" t="s">
        <v>187</v>
      </c>
      <c r="J46" s="186"/>
      <c r="K46" s="186"/>
    </row>
    <row r="47" spans="2:11" ht="30" customHeight="1">
      <c r="B47" s="21"/>
      <c r="C47" s="740" t="s">
        <v>350</v>
      </c>
      <c r="D47" s="398" t="s">
        <v>348</v>
      </c>
      <c r="E47" s="429" t="s">
        <v>130</v>
      </c>
      <c r="F47" s="429" t="s">
        <v>130</v>
      </c>
      <c r="G47" s="429">
        <v>373198.12</v>
      </c>
      <c r="H47" s="208" t="s">
        <v>130</v>
      </c>
      <c r="I47" s="28"/>
      <c r="J47" s="24"/>
      <c r="K47" s="21"/>
    </row>
    <row r="48" spans="2:11" ht="30" customHeight="1">
      <c r="B48" s="21"/>
      <c r="C48" s="740"/>
      <c r="D48" s="169" t="s">
        <v>262</v>
      </c>
      <c r="E48" s="208" t="s">
        <v>130</v>
      </c>
      <c r="F48" s="208" t="s">
        <v>130</v>
      </c>
      <c r="G48" s="208">
        <v>4.5999999999999996</v>
      </c>
      <c r="H48" s="208" t="s">
        <v>130</v>
      </c>
      <c r="I48" s="208"/>
      <c r="J48" s="208"/>
      <c r="K48" s="208"/>
    </row>
    <row r="49" spans="1:11" ht="30" customHeight="1">
      <c r="B49" s="21"/>
      <c r="C49" s="740"/>
      <c r="D49" s="171" t="s">
        <v>263</v>
      </c>
      <c r="E49" s="208" t="s">
        <v>130</v>
      </c>
      <c r="F49" s="208" t="s">
        <v>130</v>
      </c>
      <c r="G49" s="208" t="s">
        <v>130</v>
      </c>
      <c r="H49" s="208" t="s">
        <v>130</v>
      </c>
      <c r="I49" s="208"/>
      <c r="J49" s="208"/>
      <c r="K49" s="208"/>
    </row>
    <row r="50" spans="1:11" ht="30" customHeight="1">
      <c r="B50" s="21"/>
      <c r="C50" s="740"/>
      <c r="D50" s="171" t="s">
        <v>264</v>
      </c>
      <c r="E50" s="208" t="s">
        <v>130</v>
      </c>
      <c r="F50" s="208" t="s">
        <v>130</v>
      </c>
      <c r="G50" s="208">
        <v>263737.77</v>
      </c>
      <c r="H50" s="208" t="s">
        <v>130</v>
      </c>
      <c r="I50" s="208"/>
      <c r="J50" s="208"/>
      <c r="K50" s="208"/>
    </row>
    <row r="51" spans="1:11" ht="30" customHeight="1">
      <c r="B51" s="21"/>
      <c r="C51" s="740"/>
      <c r="D51" s="171" t="s">
        <v>265</v>
      </c>
      <c r="E51" s="208" t="s">
        <v>130</v>
      </c>
      <c r="F51" s="208" t="s">
        <v>130</v>
      </c>
      <c r="G51" s="208">
        <v>0.48</v>
      </c>
      <c r="H51" s="208" t="s">
        <v>130</v>
      </c>
      <c r="I51" s="208"/>
      <c r="J51" s="208"/>
      <c r="K51" s="208"/>
    </row>
    <row r="52" spans="1:11" ht="30" customHeight="1">
      <c r="B52" s="21"/>
      <c r="C52" s="740"/>
      <c r="D52" s="171" t="s">
        <v>267</v>
      </c>
      <c r="E52" s="208" t="s">
        <v>130</v>
      </c>
      <c r="F52" s="208" t="s">
        <v>130</v>
      </c>
      <c r="G52" s="208">
        <v>48.34</v>
      </c>
      <c r="H52" s="208" t="s">
        <v>130</v>
      </c>
      <c r="I52" s="208"/>
      <c r="J52" s="208"/>
      <c r="K52" s="208"/>
    </row>
    <row r="53" spans="1:11" ht="30" customHeight="1">
      <c r="B53" s="21"/>
      <c r="C53" s="740"/>
      <c r="D53" s="171" t="s">
        <v>268</v>
      </c>
      <c r="E53" s="208" t="s">
        <v>130</v>
      </c>
      <c r="F53" s="208" t="s">
        <v>130</v>
      </c>
      <c r="G53" s="208">
        <v>60606.6</v>
      </c>
      <c r="H53" s="208" t="s">
        <v>130</v>
      </c>
      <c r="I53" s="208"/>
      <c r="J53" s="208"/>
      <c r="K53" s="208"/>
    </row>
    <row r="54" spans="1:11" ht="30" customHeight="1" thickBot="1">
      <c r="A54" s="181"/>
      <c r="B54" s="161"/>
      <c r="C54" s="742"/>
      <c r="D54" s="191" t="s">
        <v>269</v>
      </c>
      <c r="E54" s="208" t="s">
        <v>130</v>
      </c>
      <c r="F54" s="208" t="s">
        <v>130</v>
      </c>
      <c r="G54" s="209">
        <v>48800.33</v>
      </c>
      <c r="H54" s="208" t="s">
        <v>130</v>
      </c>
      <c r="I54" s="161"/>
      <c r="J54" s="161"/>
      <c r="K54" s="161"/>
    </row>
    <row r="55" spans="1:11" ht="30" customHeight="1">
      <c r="B55" s="21"/>
      <c r="D55" s="760">
        <v>2025</v>
      </c>
      <c r="E55" s="760"/>
      <c r="F55" s="760"/>
      <c r="G55" s="760"/>
      <c r="H55" s="760"/>
      <c r="I55" s="760"/>
      <c r="J55" s="760"/>
      <c r="K55" s="760"/>
    </row>
    <row r="56" spans="1:11" ht="30" customHeight="1">
      <c r="B56" s="21"/>
      <c r="C56" s="740" t="s">
        <v>351</v>
      </c>
      <c r="D56" s="355"/>
      <c r="E56" s="215" t="s">
        <v>352</v>
      </c>
      <c r="F56" s="215" t="s">
        <v>353</v>
      </c>
      <c r="G56" s="215" t="s">
        <v>354</v>
      </c>
      <c r="H56" s="215" t="s">
        <v>355</v>
      </c>
      <c r="I56" s="215" t="s">
        <v>356</v>
      </c>
      <c r="J56" s="215" t="s">
        <v>357</v>
      </c>
      <c r="K56" s="215" t="s">
        <v>358</v>
      </c>
    </row>
    <row r="57" spans="1:11" ht="30" customHeight="1">
      <c r="B57" s="21"/>
      <c r="C57" s="740"/>
      <c r="D57" s="398" t="s">
        <v>348</v>
      </c>
      <c r="E57" s="429">
        <v>76230.600000000006</v>
      </c>
      <c r="F57" s="429">
        <v>15667.63</v>
      </c>
      <c r="G57" s="429">
        <v>438693.51</v>
      </c>
      <c r="H57" s="429">
        <v>43.91</v>
      </c>
      <c r="I57" s="429">
        <v>11638.51</v>
      </c>
      <c r="J57" s="429">
        <v>0.68</v>
      </c>
      <c r="K57" s="429">
        <v>1221.1199999999999</v>
      </c>
    </row>
    <row r="58" spans="1:11" ht="30" customHeight="1">
      <c r="B58" s="21"/>
      <c r="C58" s="740"/>
      <c r="D58" s="169" t="s">
        <v>262</v>
      </c>
      <c r="E58" s="208">
        <v>51094.93</v>
      </c>
      <c r="F58" s="208">
        <v>3189.3</v>
      </c>
      <c r="G58" s="208">
        <v>89300.4</v>
      </c>
      <c r="H58" s="208">
        <v>0.56000000000000005</v>
      </c>
      <c r="I58" s="208">
        <v>147.83000000000001</v>
      </c>
      <c r="J58" s="208">
        <v>0.11</v>
      </c>
      <c r="K58" s="208">
        <v>205.73</v>
      </c>
    </row>
    <row r="59" spans="1:11" ht="30" customHeight="1">
      <c r="B59" s="21"/>
      <c r="C59" s="740"/>
      <c r="D59" s="171" t="s">
        <v>263</v>
      </c>
      <c r="E59" s="208">
        <v>4231.2700000000004</v>
      </c>
      <c r="F59" s="208">
        <v>45.66</v>
      </c>
      <c r="G59" s="208">
        <v>1278.51</v>
      </c>
      <c r="H59" s="208">
        <v>0.02</v>
      </c>
      <c r="I59" s="208">
        <v>4.93</v>
      </c>
      <c r="J59" s="208">
        <v>0</v>
      </c>
      <c r="K59" s="208">
        <v>0</v>
      </c>
    </row>
    <row r="60" spans="1:11" ht="30" customHeight="1">
      <c r="B60" s="21"/>
      <c r="C60" s="740"/>
      <c r="D60" s="171" t="s">
        <v>264</v>
      </c>
      <c r="E60" s="208">
        <v>5841.4</v>
      </c>
      <c r="F60" s="208">
        <v>9682.7800000000007</v>
      </c>
      <c r="G60" s="208">
        <v>271117.78999999998</v>
      </c>
      <c r="H60" s="208">
        <v>21.72</v>
      </c>
      <c r="I60" s="208">
        <v>5756.87</v>
      </c>
      <c r="J60" s="208">
        <v>0.5</v>
      </c>
      <c r="K60" s="208">
        <v>873.57</v>
      </c>
    </row>
    <row r="61" spans="1:11" ht="30" customHeight="1">
      <c r="B61" s="21"/>
      <c r="C61" s="740"/>
      <c r="D61" s="171" t="s">
        <v>265</v>
      </c>
      <c r="E61" s="208">
        <v>851.96</v>
      </c>
      <c r="F61" s="208">
        <v>4.2300000000000004</v>
      </c>
      <c r="G61" s="208">
        <v>118.39</v>
      </c>
      <c r="H61" s="208">
        <v>0.05</v>
      </c>
      <c r="I61" s="208">
        <v>13.42</v>
      </c>
      <c r="J61" s="208">
        <v>0</v>
      </c>
      <c r="K61" s="208">
        <v>0</v>
      </c>
    </row>
    <row r="62" spans="1:11" ht="30" customHeight="1">
      <c r="B62" s="21"/>
      <c r="C62" s="740"/>
      <c r="D62" s="171" t="s">
        <v>267</v>
      </c>
      <c r="E62" s="208">
        <v>12934.76</v>
      </c>
      <c r="F62" s="208">
        <v>169.7</v>
      </c>
      <c r="G62" s="208">
        <v>4751.72</v>
      </c>
      <c r="H62" s="208">
        <v>4.8600000000000003</v>
      </c>
      <c r="I62" s="208">
        <v>1288.92</v>
      </c>
      <c r="J62" s="208">
        <v>0.06</v>
      </c>
      <c r="K62" s="208">
        <v>108.68</v>
      </c>
    </row>
    <row r="63" spans="1:11" ht="30" customHeight="1">
      <c r="B63" s="21"/>
      <c r="C63" s="740"/>
      <c r="D63" s="171" t="s">
        <v>268</v>
      </c>
      <c r="E63" s="208">
        <v>355.35</v>
      </c>
      <c r="F63" s="208">
        <v>1351.96</v>
      </c>
      <c r="G63" s="208">
        <v>37854.79</v>
      </c>
      <c r="H63" s="208">
        <v>8.68</v>
      </c>
      <c r="I63" s="208">
        <v>2300.33</v>
      </c>
      <c r="J63" s="208">
        <v>0.01</v>
      </c>
      <c r="K63" s="208">
        <v>12.02</v>
      </c>
    </row>
    <row r="64" spans="1:11" ht="30" customHeight="1">
      <c r="B64" s="21"/>
      <c r="C64" s="740"/>
      <c r="D64" s="171" t="s">
        <v>269</v>
      </c>
      <c r="E64" s="171">
        <v>920.93</v>
      </c>
      <c r="F64" s="208">
        <v>1224</v>
      </c>
      <c r="G64" s="208">
        <v>34271.910000000003</v>
      </c>
      <c r="H64" s="171">
        <v>8.02</v>
      </c>
      <c r="I64" s="208">
        <v>2126.21</v>
      </c>
      <c r="J64" s="171">
        <v>0</v>
      </c>
      <c r="K64" s="171">
        <v>21.13</v>
      </c>
    </row>
    <row r="65" spans="2:11" ht="16.899999999999999">
      <c r="B65" s="21"/>
      <c r="C65" s="181"/>
      <c r="D65" s="216"/>
      <c r="E65" s="216"/>
      <c r="F65" s="217"/>
      <c r="G65" s="217"/>
      <c r="H65" s="216"/>
      <c r="I65" s="217"/>
      <c r="J65" s="216"/>
      <c r="K65" s="216"/>
    </row>
    <row r="66" spans="2:11" ht="232.5" customHeight="1">
      <c r="B66" s="751" t="s">
        <v>359</v>
      </c>
      <c r="C66" s="727"/>
      <c r="D66" s="727"/>
      <c r="E66" s="727"/>
      <c r="F66" s="727"/>
      <c r="G66" s="727"/>
      <c r="H66" s="727"/>
      <c r="I66" s="727"/>
      <c r="J66" s="727"/>
      <c r="K66" s="727"/>
    </row>
    <row r="67" spans="2:11" ht="17.45" thickBot="1">
      <c r="B67" s="161"/>
      <c r="C67" s="161"/>
      <c r="D67" s="161"/>
      <c r="E67" s="161"/>
      <c r="F67" s="161"/>
      <c r="G67" s="161"/>
      <c r="H67" s="161"/>
      <c r="I67" s="161"/>
      <c r="J67" s="161"/>
      <c r="K67" s="161"/>
    </row>
    <row r="68" spans="2:11" ht="30" customHeight="1">
      <c r="B68" s="181"/>
      <c r="C68" s="181"/>
      <c r="D68" s="181"/>
      <c r="E68" s="181">
        <v>2023</v>
      </c>
      <c r="F68" s="181">
        <v>2024</v>
      </c>
      <c r="G68" s="181">
        <v>2025</v>
      </c>
      <c r="H68" s="181" t="s">
        <v>186</v>
      </c>
      <c r="I68" s="167" t="s">
        <v>187</v>
      </c>
      <c r="J68" s="186"/>
      <c r="K68" s="186"/>
    </row>
    <row r="69" spans="2:11" ht="30" customHeight="1">
      <c r="B69" s="21"/>
      <c r="C69" s="740" t="s">
        <v>360</v>
      </c>
      <c r="D69" s="428" t="s">
        <v>348</v>
      </c>
      <c r="E69" s="429">
        <v>56533.82</v>
      </c>
      <c r="F69" s="429">
        <v>72166.95</v>
      </c>
      <c r="G69" s="429">
        <v>67578.81</v>
      </c>
      <c r="H69" s="203">
        <f>(G69-F69)/F69</f>
        <v>-6.357674808205141E-2</v>
      </c>
      <c r="I69" s="280"/>
      <c r="J69" s="280"/>
      <c r="K69" s="280"/>
    </row>
    <row r="70" spans="2:11" ht="30" customHeight="1">
      <c r="B70" s="21"/>
      <c r="C70" s="740"/>
      <c r="D70" s="169" t="s">
        <v>262</v>
      </c>
      <c r="E70" s="208">
        <v>23909.66</v>
      </c>
      <c r="F70" s="208">
        <v>31627.02</v>
      </c>
      <c r="G70" s="208">
        <v>27488.81</v>
      </c>
      <c r="H70" s="203">
        <f t="shared" ref="H70:H76" si="1">(G70-F70)/F70</f>
        <v>-0.13084413264354336</v>
      </c>
      <c r="I70" s="637"/>
      <c r="J70" s="280"/>
      <c r="K70" s="280"/>
    </row>
    <row r="71" spans="2:11" ht="30" customHeight="1">
      <c r="B71" s="21"/>
      <c r="C71" s="740"/>
      <c r="D71" s="171" t="s">
        <v>263</v>
      </c>
      <c r="E71" s="208">
        <v>16414.3</v>
      </c>
      <c r="F71" s="208">
        <v>15742.3</v>
      </c>
      <c r="G71" s="208">
        <v>11400.3</v>
      </c>
      <c r="H71" s="203">
        <f t="shared" si="1"/>
        <v>-0.27581738373681103</v>
      </c>
      <c r="I71" s="637"/>
      <c r="J71" s="280"/>
      <c r="K71" s="280"/>
    </row>
    <row r="72" spans="2:11" ht="30" customHeight="1">
      <c r="B72" s="21"/>
      <c r="C72" s="740"/>
      <c r="D72" s="171" t="s">
        <v>264</v>
      </c>
      <c r="E72" s="208">
        <v>8172.1</v>
      </c>
      <c r="F72" s="208">
        <v>16183.07</v>
      </c>
      <c r="G72" s="208">
        <v>18149.87</v>
      </c>
      <c r="H72" s="203">
        <f t="shared" si="1"/>
        <v>0.12153441837673565</v>
      </c>
      <c r="I72" s="637"/>
      <c r="J72" s="280"/>
      <c r="K72" s="280"/>
    </row>
    <row r="73" spans="2:11" ht="30" customHeight="1">
      <c r="B73" s="21"/>
      <c r="C73" s="740"/>
      <c r="D73" s="171" t="s">
        <v>265</v>
      </c>
      <c r="E73" s="208" t="s">
        <v>130</v>
      </c>
      <c r="F73" s="208">
        <v>336.88</v>
      </c>
      <c r="G73" s="208">
        <v>576.22</v>
      </c>
      <c r="H73" s="203">
        <f t="shared" si="1"/>
        <v>0.71046069817145585</v>
      </c>
      <c r="I73" s="638" t="s">
        <v>361</v>
      </c>
      <c r="J73" s="280"/>
      <c r="K73" s="280"/>
    </row>
    <row r="74" spans="2:11" ht="30" customHeight="1">
      <c r="B74" s="21"/>
      <c r="C74" s="740"/>
      <c r="D74" s="171" t="s">
        <v>267</v>
      </c>
      <c r="E74" s="208">
        <v>3053.68</v>
      </c>
      <c r="F74" s="208">
        <v>4585.49</v>
      </c>
      <c r="G74" s="208">
        <v>7056.19</v>
      </c>
      <c r="H74" s="203">
        <f t="shared" si="1"/>
        <v>0.53880828439272577</v>
      </c>
      <c r="I74" s="638" t="s">
        <v>362</v>
      </c>
      <c r="J74" s="280"/>
      <c r="K74" s="280"/>
    </row>
    <row r="75" spans="2:11" ht="30" customHeight="1">
      <c r="B75" s="21"/>
      <c r="C75" s="740"/>
      <c r="D75" s="171" t="s">
        <v>268</v>
      </c>
      <c r="E75" s="208" t="s">
        <v>130</v>
      </c>
      <c r="F75" s="208" t="s">
        <v>130</v>
      </c>
      <c r="G75" s="208" t="s">
        <v>130</v>
      </c>
      <c r="H75" s="208" t="s">
        <v>130</v>
      </c>
      <c r="I75" s="637"/>
      <c r="J75" s="280"/>
      <c r="K75" s="280"/>
    </row>
    <row r="76" spans="2:11" ht="30" customHeight="1">
      <c r="B76" s="21"/>
      <c r="C76" s="740"/>
      <c r="D76" s="171" t="s">
        <v>269</v>
      </c>
      <c r="E76" s="208">
        <v>4984.08</v>
      </c>
      <c r="F76" s="208">
        <v>3274.85</v>
      </c>
      <c r="G76" s="208">
        <v>2907.42</v>
      </c>
      <c r="H76" s="203">
        <f t="shared" si="1"/>
        <v>-0.1121975052292471</v>
      </c>
      <c r="I76" s="639"/>
      <c r="J76" s="280"/>
      <c r="K76" s="280"/>
    </row>
    <row r="77" spans="2:11" ht="42" customHeight="1">
      <c r="B77" s="21"/>
      <c r="D77" s="24"/>
      <c r="E77" s="24"/>
      <c r="F77" s="21"/>
      <c r="G77" s="24"/>
      <c r="H77" s="26"/>
      <c r="I77" s="28"/>
      <c r="J77" s="199"/>
      <c r="K77" s="198"/>
    </row>
    <row r="78" spans="2:11" ht="152.85" customHeight="1">
      <c r="B78" s="21"/>
      <c r="D78" s="24"/>
      <c r="E78"/>
      <c r="F78" s="21"/>
      <c r="G78" s="24"/>
      <c r="H78" s="26"/>
      <c r="I78" s="28"/>
      <c r="J78" s="24"/>
      <c r="K78" s="21"/>
    </row>
    <row r="79" spans="2:11" ht="30" customHeight="1">
      <c r="B79" s="21"/>
      <c r="D79" s="24"/>
      <c r="E79" s="24"/>
      <c r="F79" s="21"/>
      <c r="G79" s="24"/>
      <c r="H79" s="26"/>
      <c r="I79" s="28"/>
      <c r="J79" s="24"/>
      <c r="K79" s="21"/>
    </row>
    <row r="80" spans="2:11" ht="30" customHeight="1">
      <c r="B80" s="21"/>
      <c r="D80" s="24"/>
      <c r="E80" s="24"/>
      <c r="F80" s="21"/>
      <c r="G80" s="24"/>
      <c r="H80" s="26"/>
      <c r="I80" s="28"/>
      <c r="J80" s="24"/>
      <c r="K80" s="21"/>
    </row>
    <row r="81" spans="2:11" ht="30" customHeight="1">
      <c r="B81" s="21"/>
      <c r="D81" s="24"/>
      <c r="E81" s="24"/>
      <c r="F81" s="21"/>
      <c r="G81" s="24"/>
      <c r="H81" s="26"/>
      <c r="I81" s="28"/>
      <c r="J81" s="24"/>
      <c r="K81" s="21"/>
    </row>
    <row r="82" spans="2:11" ht="30" customHeight="1">
      <c r="B82" s="21"/>
      <c r="D82" s="24"/>
      <c r="E82" s="24"/>
      <c r="F82" s="21"/>
      <c r="G82" s="24"/>
      <c r="H82" s="26"/>
      <c r="I82" s="28"/>
      <c r="J82" s="24"/>
      <c r="K82" s="21"/>
    </row>
    <row r="83" spans="2:11" ht="46.5" customHeight="1">
      <c r="B83" s="21"/>
      <c r="D83" s="24"/>
      <c r="E83" s="24"/>
      <c r="F83" s="21"/>
      <c r="G83" s="24"/>
      <c r="H83" s="26"/>
      <c r="I83" s="28"/>
      <c r="J83" s="24"/>
      <c r="K83" s="21"/>
    </row>
    <row r="84" spans="2:11" ht="56.25" customHeight="1" thickBot="1">
      <c r="B84" s="24"/>
      <c r="C84" s="24"/>
      <c r="D84" s="24"/>
      <c r="E84" s="24"/>
      <c r="F84" s="21"/>
      <c r="G84" s="24"/>
      <c r="H84" s="31"/>
      <c r="I84" s="28"/>
      <c r="J84" s="24"/>
      <c r="K84" s="21"/>
    </row>
    <row r="85" spans="2:11" ht="30" customHeight="1">
      <c r="B85" s="214"/>
      <c r="C85" s="214"/>
      <c r="D85" s="214"/>
      <c r="E85" s="214"/>
      <c r="F85" s="214"/>
      <c r="G85" s="246">
        <v>2025</v>
      </c>
      <c r="H85" s="214"/>
      <c r="I85" s="214"/>
      <c r="J85" s="214"/>
      <c r="K85" s="214"/>
    </row>
    <row r="86" spans="2:11" ht="30" customHeight="1">
      <c r="B86" s="21"/>
      <c r="C86" s="674" t="s">
        <v>363</v>
      </c>
      <c r="D86" s="355"/>
      <c r="E86" s="215" t="s">
        <v>352</v>
      </c>
      <c r="F86" s="215" t="s">
        <v>353</v>
      </c>
      <c r="G86" s="215" t="s">
        <v>354</v>
      </c>
      <c r="H86" s="215" t="s">
        <v>355</v>
      </c>
      <c r="I86" s="215" t="s">
        <v>356</v>
      </c>
      <c r="J86" s="242"/>
      <c r="K86" s="242"/>
    </row>
    <row r="87" spans="2:11" ht="30" customHeight="1">
      <c r="B87" s="21"/>
      <c r="C87" s="674"/>
      <c r="D87" s="398" t="s">
        <v>348</v>
      </c>
      <c r="E87" s="429">
        <v>67317.47</v>
      </c>
      <c r="F87" s="429">
        <v>3.43</v>
      </c>
      <c r="G87" s="429">
        <v>95.95</v>
      </c>
      <c r="H87" s="429">
        <v>0.62</v>
      </c>
      <c r="I87" s="429">
        <v>165.39</v>
      </c>
      <c r="J87" s="217"/>
      <c r="K87" s="217"/>
    </row>
    <row r="88" spans="2:11" ht="30" customHeight="1">
      <c r="B88" s="21"/>
      <c r="C88" s="674"/>
      <c r="D88" s="169" t="s">
        <v>262</v>
      </c>
      <c r="E88" s="208">
        <v>27382.22</v>
      </c>
      <c r="F88" s="208">
        <v>1.6</v>
      </c>
      <c r="G88" s="208">
        <v>44.66</v>
      </c>
      <c r="H88" s="208">
        <v>0.23</v>
      </c>
      <c r="I88" s="208">
        <v>61.93</v>
      </c>
      <c r="J88" s="217"/>
      <c r="K88" s="217"/>
    </row>
    <row r="89" spans="2:11" ht="30" customHeight="1">
      <c r="B89" s="21"/>
      <c r="C89" s="674"/>
      <c r="D89" s="171" t="s">
        <v>263</v>
      </c>
      <c r="E89" s="208">
        <v>11357.81</v>
      </c>
      <c r="F89" s="208">
        <v>0.17</v>
      </c>
      <c r="G89" s="208">
        <v>4.8499999999999996</v>
      </c>
      <c r="H89" s="208">
        <v>0.14000000000000001</v>
      </c>
      <c r="I89" s="208">
        <v>37.64</v>
      </c>
      <c r="J89" s="217"/>
      <c r="K89" s="217"/>
    </row>
    <row r="90" spans="2:11" ht="30" customHeight="1">
      <c r="B90" s="21"/>
      <c r="C90" s="674"/>
      <c r="D90" s="171" t="s">
        <v>264</v>
      </c>
      <c r="E90" s="208">
        <v>18149.87</v>
      </c>
      <c r="F90" s="208">
        <v>0</v>
      </c>
      <c r="G90" s="208">
        <v>0</v>
      </c>
      <c r="H90" s="208">
        <v>0</v>
      </c>
      <c r="I90" s="208">
        <v>0</v>
      </c>
      <c r="J90" s="217"/>
      <c r="K90" s="217"/>
    </row>
    <row r="91" spans="2:11" ht="30" customHeight="1">
      <c r="B91" s="21"/>
      <c r="C91" s="674"/>
      <c r="D91" s="171" t="s">
        <v>265</v>
      </c>
      <c r="E91" s="208">
        <v>574.41999999999996</v>
      </c>
      <c r="F91" s="208">
        <v>0.01</v>
      </c>
      <c r="G91" s="208">
        <v>0.28999999999999998</v>
      </c>
      <c r="H91" s="208">
        <v>0.01</v>
      </c>
      <c r="I91" s="208">
        <v>1.51</v>
      </c>
      <c r="J91" s="217"/>
      <c r="K91" s="217"/>
    </row>
    <row r="92" spans="2:11" ht="30" customHeight="1">
      <c r="B92" s="21"/>
      <c r="C92" s="674"/>
      <c r="D92" s="171" t="s">
        <v>267</v>
      </c>
      <c r="E92" s="208">
        <v>7013.07</v>
      </c>
      <c r="F92" s="208">
        <v>0.5</v>
      </c>
      <c r="G92" s="208">
        <v>14</v>
      </c>
      <c r="H92" s="208">
        <v>0.11</v>
      </c>
      <c r="I92" s="208">
        <v>29.12</v>
      </c>
      <c r="J92" s="217"/>
      <c r="K92" s="217"/>
    </row>
    <row r="93" spans="2:11" ht="30" customHeight="1">
      <c r="B93" s="21"/>
      <c r="C93" s="674"/>
      <c r="D93" s="171" t="s">
        <v>268</v>
      </c>
      <c r="E93" s="208">
        <v>0</v>
      </c>
      <c r="F93" s="208">
        <v>0</v>
      </c>
      <c r="G93" s="208">
        <v>0</v>
      </c>
      <c r="H93" s="208">
        <v>0</v>
      </c>
      <c r="I93" s="208">
        <v>0</v>
      </c>
      <c r="J93" s="217"/>
      <c r="K93" s="217"/>
    </row>
    <row r="94" spans="2:11" ht="30" customHeight="1">
      <c r="B94" s="21"/>
      <c r="C94" s="674"/>
      <c r="D94" s="171" t="s">
        <v>269</v>
      </c>
      <c r="E94" s="241">
        <v>2840.08</v>
      </c>
      <c r="F94" s="208">
        <v>1.1499999999999999</v>
      </c>
      <c r="G94" s="208">
        <v>32.15</v>
      </c>
      <c r="H94" s="171">
        <v>0.13</v>
      </c>
      <c r="I94" s="208">
        <v>35.19</v>
      </c>
      <c r="J94" s="216"/>
      <c r="K94" s="216"/>
    </row>
    <row r="95" spans="2:11" ht="16.899999999999999">
      <c r="B95" s="21"/>
      <c r="D95" s="24"/>
      <c r="E95" s="24"/>
      <c r="F95" s="21"/>
      <c r="G95" s="24"/>
      <c r="H95" s="32"/>
      <c r="I95" s="28"/>
      <c r="J95" s="24"/>
      <c r="K95" s="21"/>
    </row>
    <row r="96" spans="2:11" ht="180.75" customHeight="1">
      <c r="B96" s="751" t="s">
        <v>364</v>
      </c>
      <c r="C96" s="751"/>
      <c r="D96" s="751"/>
      <c r="E96" s="751"/>
      <c r="F96" s="751"/>
      <c r="G96" s="751"/>
      <c r="H96" s="751"/>
      <c r="I96" s="751"/>
      <c r="J96" s="751"/>
      <c r="K96" s="751"/>
    </row>
    <row r="97" spans="2:11" ht="17.45" thickBot="1">
      <c r="B97" s="161"/>
      <c r="C97" s="161"/>
      <c r="D97" s="161"/>
      <c r="E97" s="161"/>
      <c r="F97" s="161"/>
      <c r="G97" s="161"/>
      <c r="H97" s="161"/>
      <c r="I97" s="161"/>
      <c r="J97" s="161"/>
      <c r="K97" s="161"/>
    </row>
    <row r="98" spans="2:11" ht="30" customHeight="1">
      <c r="B98" s="181"/>
      <c r="C98" s="181"/>
      <c r="D98" s="181"/>
      <c r="E98" s="181">
        <v>2023</v>
      </c>
      <c r="F98" s="181">
        <v>2024</v>
      </c>
      <c r="G98" s="181">
        <v>2025</v>
      </c>
      <c r="H98" s="181" t="s">
        <v>186</v>
      </c>
      <c r="I98" s="229" t="s">
        <v>187</v>
      </c>
      <c r="J98" s="173"/>
      <c r="K98" s="186"/>
    </row>
    <row r="99" spans="2:11" ht="30" customHeight="1">
      <c r="B99" s="21"/>
      <c r="C99" s="674" t="s">
        <v>365</v>
      </c>
      <c r="D99" s="428" t="s">
        <v>348</v>
      </c>
      <c r="E99" s="429">
        <v>21461246.170000002</v>
      </c>
      <c r="F99" s="429">
        <v>25711072.91</v>
      </c>
      <c r="G99" s="429">
        <v>24294930.030000001</v>
      </c>
      <c r="H99" s="203">
        <f t="shared" ref="H99:H104" si="2">(G99-F99)/F99</f>
        <v>-5.5079104826045895E-2</v>
      </c>
      <c r="I99" s="341"/>
      <c r="J99" s="280"/>
      <c r="K99" s="280"/>
    </row>
    <row r="100" spans="2:11" ht="29.45" customHeight="1">
      <c r="B100" s="21"/>
      <c r="C100" s="674"/>
      <c r="D100" s="169" t="s">
        <v>262</v>
      </c>
      <c r="E100" s="208">
        <v>2626824.44</v>
      </c>
      <c r="F100" s="208">
        <v>3380216.41</v>
      </c>
      <c r="G100" s="208">
        <v>3542733.71</v>
      </c>
      <c r="H100" s="203">
        <f t="shared" si="2"/>
        <v>4.8078963086271687E-2</v>
      </c>
      <c r="I100" s="341"/>
      <c r="J100" s="280"/>
      <c r="K100" s="341"/>
    </row>
    <row r="101" spans="2:11" ht="50.45" customHeight="1">
      <c r="B101" s="21"/>
      <c r="C101" s="674"/>
      <c r="D101" s="171" t="s">
        <v>263</v>
      </c>
      <c r="E101" s="208">
        <v>2893449.65</v>
      </c>
      <c r="F101" s="208">
        <v>724670.56</v>
      </c>
      <c r="G101" s="208">
        <v>438957.33</v>
      </c>
      <c r="H101" s="203">
        <f t="shared" si="2"/>
        <v>-0.3942663684309185</v>
      </c>
      <c r="I101" s="752" t="s">
        <v>366</v>
      </c>
      <c r="J101" s="752"/>
      <c r="K101" s="752"/>
    </row>
    <row r="102" spans="2:11" ht="30" customHeight="1">
      <c r="B102" s="21"/>
      <c r="C102" s="674"/>
      <c r="D102" s="171" t="s">
        <v>264</v>
      </c>
      <c r="E102" s="208">
        <v>8750179.5299999993</v>
      </c>
      <c r="F102" s="208">
        <v>13656601.460000001</v>
      </c>
      <c r="G102" s="208">
        <v>14315698.779999999</v>
      </c>
      <c r="H102" s="203">
        <f t="shared" si="2"/>
        <v>4.8262177228389179E-2</v>
      </c>
      <c r="I102" s="341"/>
      <c r="J102" s="341"/>
      <c r="K102" s="341"/>
    </row>
    <row r="103" spans="2:11" ht="30" customHeight="1">
      <c r="B103" s="21"/>
      <c r="C103" s="674"/>
      <c r="D103" s="171" t="s">
        <v>265</v>
      </c>
      <c r="E103" s="208">
        <v>9.59</v>
      </c>
      <c r="F103" s="208">
        <v>202095.38</v>
      </c>
      <c r="G103" s="208">
        <v>45334.86</v>
      </c>
      <c r="H103" s="203">
        <f t="shared" si="2"/>
        <v>-0.77567592094386328</v>
      </c>
      <c r="I103" s="341"/>
      <c r="J103" s="341"/>
      <c r="K103" s="341"/>
    </row>
    <row r="104" spans="2:11" ht="42" customHeight="1">
      <c r="B104" s="21"/>
      <c r="C104" s="674"/>
      <c r="D104" s="171" t="s">
        <v>267</v>
      </c>
      <c r="E104" s="208">
        <v>1428296.07</v>
      </c>
      <c r="F104" s="208">
        <v>1681877.13</v>
      </c>
      <c r="G104" s="208">
        <v>1383415.81</v>
      </c>
      <c r="H104" s="203">
        <f t="shared" si="2"/>
        <v>-0.17745726764237518</v>
      </c>
      <c r="I104" s="752" t="s">
        <v>367</v>
      </c>
      <c r="J104" s="752"/>
      <c r="K104" s="752"/>
    </row>
    <row r="105" spans="2:11" ht="54" customHeight="1">
      <c r="B105" s="21"/>
      <c r="C105" s="674"/>
      <c r="D105" s="171" t="s">
        <v>268</v>
      </c>
      <c r="E105" s="208">
        <v>3115204.67</v>
      </c>
      <c r="F105" s="208">
        <v>3231431.8</v>
      </c>
      <c r="G105" s="208">
        <v>1642174.94</v>
      </c>
      <c r="H105" s="203">
        <f t="shared" ref="H105" si="3">(G105-F105)/F105</f>
        <v>-0.4918119763505453</v>
      </c>
      <c r="I105" s="752" t="s">
        <v>368</v>
      </c>
      <c r="J105" s="752"/>
      <c r="K105" s="752"/>
    </row>
    <row r="106" spans="2:11" ht="30" customHeight="1">
      <c r="B106" s="21"/>
      <c r="C106" s="674"/>
      <c r="D106" s="171" t="s">
        <v>269</v>
      </c>
      <c r="E106" s="208">
        <v>2646701.86</v>
      </c>
      <c r="F106" s="208">
        <v>2694619.82</v>
      </c>
      <c r="G106" s="208">
        <v>2926614.79</v>
      </c>
      <c r="H106" s="203">
        <f>(G106-F106)/F106</f>
        <v>8.6095622201724994E-2</v>
      </c>
      <c r="I106" s="341"/>
      <c r="J106" s="341"/>
      <c r="K106" s="341"/>
    </row>
    <row r="107" spans="2:11" ht="15" customHeight="1">
      <c r="B107" s="21"/>
      <c r="D107" s="24"/>
      <c r="E107" s="24"/>
      <c r="F107" s="21"/>
      <c r="G107" s="24"/>
      <c r="H107" s="26"/>
      <c r="I107" s="28"/>
      <c r="J107" s="24"/>
      <c r="K107" s="21"/>
    </row>
    <row r="108" spans="2:11" ht="15" customHeight="1">
      <c r="B108" s="21"/>
      <c r="D108" s="24"/>
      <c r="E108" s="24"/>
      <c r="F108" s="21"/>
      <c r="G108" s="24"/>
      <c r="H108" s="26"/>
      <c r="I108" s="28"/>
      <c r="J108" s="24"/>
      <c r="K108" s="21"/>
    </row>
    <row r="109" spans="2:11" ht="15" customHeight="1">
      <c r="B109" s="21"/>
      <c r="D109" s="24"/>
      <c r="E109"/>
      <c r="F109" s="21"/>
      <c r="G109" s="21"/>
      <c r="H109" s="27"/>
      <c r="I109" s="21"/>
      <c r="J109" s="21"/>
      <c r="K109" s="21"/>
    </row>
    <row r="110" spans="2:11" ht="15" customHeight="1">
      <c r="K110" s="14"/>
    </row>
    <row r="111" spans="2:11" ht="15" customHeight="1">
      <c r="K111" s="14"/>
    </row>
    <row r="112" spans="2:11" ht="15" customHeight="1">
      <c r="K112" s="14"/>
    </row>
    <row r="113" spans="11:11" ht="15" customHeight="1">
      <c r="K113" s="14"/>
    </row>
    <row r="114" spans="11:11" ht="15" customHeight="1">
      <c r="K114" s="14"/>
    </row>
    <row r="115" spans="11:11" ht="15" customHeight="1">
      <c r="K115" s="14"/>
    </row>
    <row r="116" spans="11:11" ht="15" customHeight="1">
      <c r="K116" s="14"/>
    </row>
    <row r="117" spans="11:11" ht="15" customHeight="1">
      <c r="K117" s="14"/>
    </row>
    <row r="118" spans="11:11" ht="15" customHeight="1">
      <c r="K118" s="14"/>
    </row>
    <row r="119" spans="11:11" ht="15" customHeight="1">
      <c r="K119" s="14"/>
    </row>
    <row r="120" spans="11:11" ht="15" customHeight="1">
      <c r="K120" s="14"/>
    </row>
    <row r="121" spans="11:11" ht="15" customHeight="1">
      <c r="K121" s="14"/>
    </row>
    <row r="122" spans="11:11" ht="15" customHeight="1">
      <c r="K122" s="15"/>
    </row>
    <row r="123" spans="11:11" ht="15" customHeight="1">
      <c r="K123" s="15"/>
    </row>
    <row r="124" spans="11:11" ht="15" customHeight="1">
      <c r="K124" s="15"/>
    </row>
    <row r="125" spans="11:11" ht="15" customHeight="1">
      <c r="K125" s="15"/>
    </row>
    <row r="126" spans="11:11" ht="15" customHeight="1">
      <c r="K126" s="15"/>
    </row>
    <row r="127" spans="11:11" ht="15" customHeight="1">
      <c r="K127" s="15"/>
    </row>
    <row r="128" spans="11:11" ht="15" customHeight="1">
      <c r="K128" s="15"/>
    </row>
    <row r="129" spans="2:11" ht="15" customHeight="1">
      <c r="K129" s="15"/>
    </row>
    <row r="130" spans="2:11" ht="15" customHeight="1">
      <c r="K130" s="15"/>
    </row>
    <row r="131" spans="2:11" ht="15" customHeight="1" thickBot="1">
      <c r="B131" s="161"/>
      <c r="C131" s="161"/>
      <c r="D131" s="161"/>
      <c r="E131" s="161"/>
      <c r="F131" s="161"/>
      <c r="G131" s="161"/>
      <c r="H131" s="161"/>
      <c r="I131" s="161"/>
      <c r="J131" s="161"/>
      <c r="K131" s="161"/>
    </row>
    <row r="132" spans="2:11" ht="30" customHeight="1">
      <c r="B132" s="181"/>
      <c r="C132" s="181"/>
      <c r="D132" s="181"/>
      <c r="E132" s="181">
        <v>2023</v>
      </c>
      <c r="F132" s="181">
        <v>2024</v>
      </c>
      <c r="G132" s="181">
        <v>2025</v>
      </c>
      <c r="H132" s="181" t="s">
        <v>186</v>
      </c>
      <c r="I132" s="167" t="s">
        <v>187</v>
      </c>
      <c r="J132" s="186"/>
      <c r="K132" s="186"/>
    </row>
    <row r="133" spans="2:11" ht="30" customHeight="1">
      <c r="B133" s="21"/>
      <c r="C133" s="674" t="s">
        <v>369</v>
      </c>
      <c r="D133" s="428" t="s">
        <v>348</v>
      </c>
      <c r="E133" s="448">
        <v>20888397.280000001</v>
      </c>
      <c r="F133" s="448">
        <v>24954644.649999999</v>
      </c>
      <c r="G133" s="448">
        <f>SUM(G134:G140)</f>
        <v>23436943.129999995</v>
      </c>
      <c r="H133" s="203">
        <f t="shared" ref="H133:H138" si="4">(G133-F133)/F133</f>
        <v>-6.0818398389816515E-2</v>
      </c>
      <c r="I133" s="203"/>
      <c r="J133" s="203"/>
      <c r="K133" s="203"/>
    </row>
    <row r="134" spans="2:11" ht="30" customHeight="1">
      <c r="B134" s="21"/>
      <c r="C134" s="674"/>
      <c r="D134" s="169" t="s">
        <v>262</v>
      </c>
      <c r="E134" s="449">
        <v>2542770.11</v>
      </c>
      <c r="F134" s="449">
        <v>3307045.86</v>
      </c>
      <c r="G134" s="449">
        <v>3436534.39</v>
      </c>
      <c r="H134" s="203">
        <f t="shared" si="4"/>
        <v>3.9155347546344657E-2</v>
      </c>
      <c r="I134" s="203"/>
      <c r="J134" s="203"/>
      <c r="K134" s="203"/>
    </row>
    <row r="135" spans="2:11" ht="30" customHeight="1">
      <c r="B135" s="21"/>
      <c r="C135" s="674"/>
      <c r="D135" s="171" t="s">
        <v>263</v>
      </c>
      <c r="E135" s="449">
        <v>2803886.7</v>
      </c>
      <c r="F135" s="449">
        <v>658457.63</v>
      </c>
      <c r="G135" s="449">
        <v>363474.86</v>
      </c>
      <c r="H135" s="203">
        <f t="shared" si="4"/>
        <v>-0.44799051079414176</v>
      </c>
      <c r="I135" s="203"/>
      <c r="J135" s="203"/>
      <c r="K135" s="203"/>
    </row>
    <row r="136" spans="2:11" ht="30" customHeight="1">
      <c r="B136" s="21"/>
      <c r="C136" s="674"/>
      <c r="D136" s="171" t="s">
        <v>264</v>
      </c>
      <c r="E136" s="449">
        <v>8501648.2400000002</v>
      </c>
      <c r="F136" s="449">
        <v>13380251.35</v>
      </c>
      <c r="G136" s="449">
        <v>13800532.369999999</v>
      </c>
      <c r="H136" s="203">
        <f t="shared" si="4"/>
        <v>3.1410547455821863E-2</v>
      </c>
      <c r="I136" s="203"/>
      <c r="J136" s="203"/>
      <c r="K136" s="203"/>
    </row>
    <row r="137" spans="2:11" ht="30" customHeight="1">
      <c r="B137" s="21"/>
      <c r="C137" s="674"/>
      <c r="D137" s="171" t="s">
        <v>265</v>
      </c>
      <c r="E137" s="449">
        <v>0</v>
      </c>
      <c r="F137" s="449">
        <v>180592.07</v>
      </c>
      <c r="G137" s="449">
        <v>42103.54</v>
      </c>
      <c r="H137" s="203">
        <f t="shared" si="4"/>
        <v>-0.76685831221714218</v>
      </c>
      <c r="I137" s="203"/>
      <c r="J137" s="203"/>
      <c r="K137" s="203"/>
    </row>
    <row r="138" spans="2:11" ht="30" customHeight="1">
      <c r="B138" s="21"/>
      <c r="C138" s="674"/>
      <c r="D138" s="171" t="s">
        <v>267</v>
      </c>
      <c r="E138" s="449">
        <v>1410871.26</v>
      </c>
      <c r="F138" s="449">
        <v>1665549.32</v>
      </c>
      <c r="G138" s="449">
        <v>1361877.48</v>
      </c>
      <c r="H138" s="203">
        <f t="shared" si="4"/>
        <v>-0.18232533636410123</v>
      </c>
      <c r="I138" s="203"/>
      <c r="J138" s="203"/>
      <c r="K138" s="203"/>
    </row>
    <row r="139" spans="2:11" ht="30" customHeight="1">
      <c r="B139" s="21"/>
      <c r="C139" s="674"/>
      <c r="D139" s="171" t="s">
        <v>268</v>
      </c>
      <c r="E139" s="449">
        <v>3042763.37</v>
      </c>
      <c r="F139" s="449">
        <v>3130486.92</v>
      </c>
      <c r="G139" s="449">
        <v>1540445.97</v>
      </c>
      <c r="H139" s="208" t="s">
        <v>130</v>
      </c>
      <c r="I139" s="203"/>
      <c r="J139" s="203"/>
      <c r="K139" s="203"/>
    </row>
    <row r="140" spans="2:11" ht="30" customHeight="1">
      <c r="B140" s="21"/>
      <c r="C140" s="674"/>
      <c r="D140" s="171" t="s">
        <v>269</v>
      </c>
      <c r="E140" s="449">
        <v>2586457.6</v>
      </c>
      <c r="F140" s="449">
        <v>2632261.5</v>
      </c>
      <c r="G140" s="449">
        <v>2891974.52</v>
      </c>
      <c r="H140" s="203">
        <f>(G140-F140)/F140</f>
        <v>9.8665356766415496E-2</v>
      </c>
      <c r="I140" s="203"/>
      <c r="J140" s="203"/>
      <c r="K140" s="203"/>
    </row>
    <row r="141" spans="2:11" ht="15" customHeight="1" thickBot="1">
      <c r="B141" s="161"/>
      <c r="C141" s="161"/>
      <c r="D141" s="161"/>
      <c r="E141" s="161"/>
      <c r="F141" s="161"/>
      <c r="G141" s="161"/>
      <c r="H141" s="161"/>
      <c r="I141" s="161"/>
      <c r="J141" s="161"/>
      <c r="K141" s="161"/>
    </row>
    <row r="142" spans="2:11" ht="30" customHeight="1">
      <c r="B142" s="181"/>
      <c r="C142" s="181"/>
      <c r="D142" s="181"/>
      <c r="E142" s="181">
        <v>2023</v>
      </c>
      <c r="F142" s="181">
        <v>2024</v>
      </c>
      <c r="G142" s="181">
        <v>2025</v>
      </c>
      <c r="H142" s="181" t="s">
        <v>186</v>
      </c>
      <c r="I142" s="167" t="s">
        <v>187</v>
      </c>
      <c r="J142" s="186"/>
      <c r="K142" s="186"/>
    </row>
    <row r="143" spans="2:11" ht="30" customHeight="1">
      <c r="B143" s="21"/>
      <c r="C143" s="674" t="s">
        <v>370</v>
      </c>
      <c r="D143" s="428" t="s">
        <v>348</v>
      </c>
      <c r="E143" s="429">
        <v>43705.27</v>
      </c>
      <c r="F143" s="429">
        <v>114040.84</v>
      </c>
      <c r="G143" s="429">
        <v>133514.01</v>
      </c>
      <c r="H143" s="203">
        <f t="shared" ref="H143:H148" si="5">(G143-F143)/F143</f>
        <v>0.17075610807496694</v>
      </c>
      <c r="I143" s="203"/>
      <c r="J143" s="203"/>
      <c r="K143" s="203"/>
    </row>
    <row r="144" spans="2:11" ht="30" customHeight="1">
      <c r="B144" s="21"/>
      <c r="C144" s="674"/>
      <c r="D144" s="169" t="s">
        <v>262</v>
      </c>
      <c r="E144" s="208">
        <v>14298.68</v>
      </c>
      <c r="F144" s="208">
        <v>17447.96</v>
      </c>
      <c r="G144" s="208">
        <v>16345.04</v>
      </c>
      <c r="H144" s="203">
        <f t="shared" si="5"/>
        <v>-6.3211974351156136E-2</v>
      </c>
      <c r="I144" s="203"/>
      <c r="J144" s="203"/>
      <c r="K144" s="203"/>
    </row>
    <row r="145" spans="2:11" ht="30" customHeight="1">
      <c r="B145" s="21"/>
      <c r="C145" s="674"/>
      <c r="D145" s="171" t="s">
        <v>263</v>
      </c>
      <c r="E145" s="208">
        <v>1802.2</v>
      </c>
      <c r="F145" s="208">
        <v>1336.5</v>
      </c>
      <c r="G145" s="208">
        <v>1011.66</v>
      </c>
      <c r="H145" s="203">
        <f t="shared" si="5"/>
        <v>-0.2430527497194164</v>
      </c>
      <c r="I145" s="203"/>
      <c r="J145" s="203"/>
      <c r="K145" s="203"/>
    </row>
    <row r="146" spans="2:11" ht="30" customHeight="1">
      <c r="B146" s="21"/>
      <c r="C146" s="674"/>
      <c r="D146" s="171" t="s">
        <v>264</v>
      </c>
      <c r="E146" s="208">
        <v>14571.95</v>
      </c>
      <c r="F146" s="208">
        <v>79218.649999999994</v>
      </c>
      <c r="G146" s="208">
        <v>107513.81</v>
      </c>
      <c r="H146" s="203">
        <f t="shared" si="5"/>
        <v>0.35717801300577584</v>
      </c>
      <c r="I146" s="203"/>
      <c r="J146" s="203"/>
      <c r="K146" s="203"/>
    </row>
    <row r="147" spans="2:11" ht="30" customHeight="1">
      <c r="B147" s="21"/>
      <c r="C147" s="674"/>
      <c r="D147" s="171" t="s">
        <v>265</v>
      </c>
      <c r="E147" s="208">
        <v>0</v>
      </c>
      <c r="F147" s="208">
        <v>438.57</v>
      </c>
      <c r="G147" s="208">
        <v>165.39</v>
      </c>
      <c r="H147" s="203">
        <f t="shared" si="5"/>
        <v>-0.62288802243655517</v>
      </c>
      <c r="I147" s="203"/>
      <c r="J147" s="203"/>
      <c r="K147" s="203"/>
    </row>
    <row r="148" spans="2:11" ht="30" customHeight="1">
      <c r="B148" s="21"/>
      <c r="C148" s="674"/>
      <c r="D148" s="171" t="s">
        <v>267</v>
      </c>
      <c r="E148" s="208">
        <v>2245.92</v>
      </c>
      <c r="F148" s="208">
        <v>3664.97</v>
      </c>
      <c r="G148" s="208">
        <v>2172.9899999999998</v>
      </c>
      <c r="H148" s="203">
        <f t="shared" si="5"/>
        <v>-0.40709200893868164</v>
      </c>
      <c r="I148" s="203"/>
      <c r="J148" s="203"/>
      <c r="K148" s="203"/>
    </row>
    <row r="149" spans="2:11" ht="30" customHeight="1">
      <c r="B149" s="21"/>
      <c r="C149" s="674"/>
      <c r="D149" s="171" t="s">
        <v>268</v>
      </c>
      <c r="E149" s="208">
        <v>6365.25</v>
      </c>
      <c r="F149" s="208">
        <v>6737.53</v>
      </c>
      <c r="G149" s="208">
        <v>1132.33</v>
      </c>
      <c r="H149" s="208" t="s">
        <v>130</v>
      </c>
      <c r="I149" s="203"/>
      <c r="J149" s="203"/>
      <c r="K149" s="203"/>
    </row>
    <row r="150" spans="2:11" ht="30" customHeight="1" thickBot="1">
      <c r="B150" s="21"/>
      <c r="C150" s="750"/>
      <c r="D150" s="171" t="s">
        <v>269</v>
      </c>
      <c r="E150" s="208">
        <v>4421.28</v>
      </c>
      <c r="F150" s="208">
        <v>5196.66</v>
      </c>
      <c r="G150" s="208">
        <v>5172.79</v>
      </c>
      <c r="H150" s="203">
        <f>(G150-F150)/F150</f>
        <v>-4.5933349497561688E-3</v>
      </c>
      <c r="I150" s="171"/>
      <c r="J150" s="171"/>
      <c r="K150" s="171"/>
    </row>
    <row r="151" spans="2:11" ht="30" customHeight="1">
      <c r="B151" s="246"/>
      <c r="C151" s="181"/>
      <c r="D151" s="230"/>
      <c r="E151" s="230">
        <v>2023</v>
      </c>
      <c r="F151" s="230">
        <v>2024</v>
      </c>
      <c r="G151" s="230">
        <v>2025</v>
      </c>
      <c r="H151" s="230" t="s">
        <v>186</v>
      </c>
      <c r="I151" s="230" t="s">
        <v>187</v>
      </c>
      <c r="J151" s="230"/>
      <c r="K151" s="230"/>
    </row>
    <row r="152" spans="2:11" ht="30" customHeight="1">
      <c r="B152" s="21"/>
      <c r="C152" s="674" t="s">
        <v>371</v>
      </c>
      <c r="D152" s="398" t="s">
        <v>348</v>
      </c>
      <c r="E152" s="429">
        <v>324700.2</v>
      </c>
      <c r="F152" s="429">
        <v>439230.13</v>
      </c>
      <c r="G152" s="429">
        <v>448622.13</v>
      </c>
      <c r="H152" s="203">
        <f t="shared" ref="H152:H159" si="6">(G152-F152)/F152</f>
        <v>2.1382868247221565E-2</v>
      </c>
      <c r="I152" s="754" t="s">
        <v>372</v>
      </c>
      <c r="J152" s="754"/>
      <c r="K152" s="754"/>
    </row>
    <row r="153" spans="2:11" ht="30" customHeight="1">
      <c r="B153" s="21"/>
      <c r="C153" s="674"/>
      <c r="D153" s="169" t="s">
        <v>262</v>
      </c>
      <c r="E153" s="208">
        <v>20221.46</v>
      </c>
      <c r="F153" s="208">
        <v>39397.370000000003</v>
      </c>
      <c r="G153" s="208">
        <v>48657.19</v>
      </c>
      <c r="H153" s="203">
        <f t="shared" si="6"/>
        <v>0.23503650116746369</v>
      </c>
      <c r="I153" s="755"/>
      <c r="J153" s="755"/>
      <c r="K153" s="755"/>
    </row>
    <row r="154" spans="2:11" ht="30" customHeight="1">
      <c r="B154" s="21"/>
      <c r="C154" s="674"/>
      <c r="D154" s="171" t="s">
        <v>263</v>
      </c>
      <c r="E154" s="208">
        <v>58030.58</v>
      </c>
      <c r="F154" s="208">
        <v>53792.09</v>
      </c>
      <c r="G154" s="208">
        <v>67242.39</v>
      </c>
      <c r="H154" s="203">
        <f t="shared" si="6"/>
        <v>0.25004233893868044</v>
      </c>
      <c r="I154" s="755"/>
      <c r="J154" s="755"/>
      <c r="K154" s="755"/>
    </row>
    <row r="155" spans="2:11" ht="30" customHeight="1">
      <c r="B155" s="21"/>
      <c r="C155" s="674"/>
      <c r="D155" s="171" t="s">
        <v>264</v>
      </c>
      <c r="E155" s="208">
        <v>159420.59</v>
      </c>
      <c r="F155" s="208">
        <v>221315.84</v>
      </c>
      <c r="G155" s="208">
        <v>263148.74</v>
      </c>
      <c r="H155" s="203">
        <f t="shared" si="6"/>
        <v>0.18901900559851476</v>
      </c>
      <c r="I155" s="755"/>
      <c r="J155" s="755"/>
      <c r="K155" s="755"/>
    </row>
    <row r="156" spans="2:11" ht="30" customHeight="1">
      <c r="B156" s="21"/>
      <c r="C156" s="674"/>
      <c r="D156" s="171" t="s">
        <v>265</v>
      </c>
      <c r="E156" s="208">
        <v>9.59</v>
      </c>
      <c r="F156" s="208">
        <v>21022.93</v>
      </c>
      <c r="G156" s="208">
        <v>42.13</v>
      </c>
      <c r="H156" s="203">
        <f t="shared" si="6"/>
        <v>-0.99799599770345992</v>
      </c>
      <c r="I156" s="755"/>
      <c r="J156" s="755"/>
      <c r="K156" s="755"/>
    </row>
    <row r="157" spans="2:11" ht="30" customHeight="1">
      <c r="B157" s="21"/>
      <c r="C157" s="674"/>
      <c r="D157" s="171" t="s">
        <v>267</v>
      </c>
      <c r="E157" s="208">
        <v>7914.64</v>
      </c>
      <c r="F157" s="208">
        <v>9612.64</v>
      </c>
      <c r="G157" s="208">
        <v>8628.39</v>
      </c>
      <c r="H157" s="203">
        <f t="shared" si="6"/>
        <v>-0.10239122655170693</v>
      </c>
      <c r="I157" s="755"/>
      <c r="J157" s="755"/>
      <c r="K157" s="755"/>
    </row>
    <row r="158" spans="2:11" ht="30" customHeight="1">
      <c r="B158" s="21"/>
      <c r="C158" s="674"/>
      <c r="D158" s="171" t="s">
        <v>268</v>
      </c>
      <c r="E158" s="208">
        <v>37917.410000000003</v>
      </c>
      <c r="F158" s="208">
        <v>58220.98</v>
      </c>
      <c r="G158" s="208">
        <v>53142.02</v>
      </c>
      <c r="H158" s="203">
        <f t="shared" si="6"/>
        <v>-8.7235907056185003E-2</v>
      </c>
      <c r="I158" s="755"/>
      <c r="J158" s="755"/>
      <c r="K158" s="755"/>
    </row>
    <row r="159" spans="2:11" ht="30" customHeight="1" thickBot="1">
      <c r="B159" s="162"/>
      <c r="C159" s="675"/>
      <c r="D159" s="421" t="s">
        <v>269</v>
      </c>
      <c r="E159" s="297">
        <v>40605.56</v>
      </c>
      <c r="F159" s="297">
        <v>35270.49</v>
      </c>
      <c r="G159" s="297">
        <v>7761.27</v>
      </c>
      <c r="H159" s="422">
        <f t="shared" si="6"/>
        <v>-0.77995003755263959</v>
      </c>
      <c r="I159" s="756"/>
      <c r="J159" s="756"/>
      <c r="K159" s="756"/>
    </row>
    <row r="160" spans="2:11" ht="30" customHeight="1">
      <c r="B160" s="181"/>
      <c r="C160" s="181"/>
      <c r="D160" s="181"/>
      <c r="E160" s="181">
        <v>2023</v>
      </c>
      <c r="F160" s="181">
        <v>2024</v>
      </c>
      <c r="G160" s="181">
        <v>2025</v>
      </c>
      <c r="H160" s="181" t="s">
        <v>186</v>
      </c>
      <c r="I160" s="181" t="s">
        <v>187</v>
      </c>
      <c r="J160" s="173"/>
      <c r="K160" s="173"/>
    </row>
    <row r="161" spans="2:11" ht="30" customHeight="1">
      <c r="B161" s="21"/>
      <c r="C161" s="674" t="s">
        <v>373</v>
      </c>
      <c r="D161" s="428" t="s">
        <v>348</v>
      </c>
      <c r="E161" s="429">
        <v>58797.37</v>
      </c>
      <c r="F161" s="429">
        <v>46000.68</v>
      </c>
      <c r="G161" s="429">
        <v>46270.64</v>
      </c>
      <c r="H161" s="203">
        <f t="shared" ref="H161:H168" si="7">(G161-F161)/F161</f>
        <v>5.8686088988249546E-3</v>
      </c>
      <c r="I161" s="754" t="s">
        <v>374</v>
      </c>
      <c r="J161" s="754"/>
      <c r="K161" s="754"/>
    </row>
    <row r="162" spans="2:11" ht="30" customHeight="1">
      <c r="B162" s="21"/>
      <c r="C162" s="674"/>
      <c r="D162" s="169" t="s">
        <v>262</v>
      </c>
      <c r="E162" s="208">
        <v>22472.98</v>
      </c>
      <c r="F162" s="208">
        <v>7494.79</v>
      </c>
      <c r="G162" s="208">
        <v>7478.51</v>
      </c>
      <c r="H162" s="203">
        <f t="shared" si="7"/>
        <v>-2.1721756046533319E-3</v>
      </c>
      <c r="I162" s="755"/>
      <c r="J162" s="755"/>
      <c r="K162" s="755"/>
    </row>
    <row r="163" spans="2:11" ht="30" customHeight="1">
      <c r="B163" s="21"/>
      <c r="C163" s="674"/>
      <c r="D163" s="171" t="s">
        <v>263</v>
      </c>
      <c r="E163" s="208">
        <v>7182.17</v>
      </c>
      <c r="F163" s="208">
        <v>7898.68</v>
      </c>
      <c r="G163" s="208">
        <v>3106.2</v>
      </c>
      <c r="H163" s="203">
        <f t="shared" si="7"/>
        <v>-0.60674441805466228</v>
      </c>
      <c r="I163" s="755"/>
      <c r="J163" s="755"/>
      <c r="K163" s="755"/>
    </row>
    <row r="164" spans="2:11" ht="30" customHeight="1">
      <c r="B164" s="21"/>
      <c r="C164" s="674"/>
      <c r="D164" s="171" t="s">
        <v>264</v>
      </c>
      <c r="E164" s="208">
        <v>11482.29</v>
      </c>
      <c r="F164" s="208">
        <v>15473.39</v>
      </c>
      <c r="G164" s="208">
        <v>14594.19</v>
      </c>
      <c r="H164" s="203">
        <f t="shared" si="7"/>
        <v>-5.6820127974542035E-2</v>
      </c>
      <c r="I164" s="755"/>
      <c r="J164" s="755"/>
      <c r="K164" s="755"/>
    </row>
    <row r="165" spans="2:11" ht="30" customHeight="1">
      <c r="B165" s="21"/>
      <c r="C165" s="674"/>
      <c r="D165" s="171" t="s">
        <v>265</v>
      </c>
      <c r="E165" s="208">
        <v>0</v>
      </c>
      <c r="F165" s="208">
        <v>40.58</v>
      </c>
      <c r="G165" s="208">
        <v>2525.9</v>
      </c>
      <c r="H165" s="203">
        <f t="shared" si="7"/>
        <v>61.244948250369646</v>
      </c>
      <c r="I165" s="755"/>
      <c r="J165" s="755"/>
      <c r="K165" s="755"/>
    </row>
    <row r="166" spans="2:11" ht="30" customHeight="1">
      <c r="B166" s="21"/>
      <c r="C166" s="674"/>
      <c r="D166" s="171" t="s">
        <v>267</v>
      </c>
      <c r="E166" s="208">
        <v>2944.15</v>
      </c>
      <c r="F166" s="208">
        <v>3227.19</v>
      </c>
      <c r="G166" s="208">
        <v>3200.8</v>
      </c>
      <c r="H166" s="203">
        <f t="shared" si="7"/>
        <v>-8.1773927162639547E-3</v>
      </c>
      <c r="I166" s="755"/>
      <c r="J166" s="755"/>
      <c r="K166" s="755"/>
    </row>
    <row r="167" spans="2:11" ht="30" customHeight="1">
      <c r="B167" s="21"/>
      <c r="C167" s="674"/>
      <c r="D167" s="171" t="s">
        <v>268</v>
      </c>
      <c r="E167" s="231">
        <v>11215.61</v>
      </c>
      <c r="F167" s="208">
        <v>9283.99</v>
      </c>
      <c r="G167" s="208">
        <v>12114.03</v>
      </c>
      <c r="H167" s="223">
        <f t="shared" si="7"/>
        <v>0.30483014307426021</v>
      </c>
      <c r="I167" s="755"/>
      <c r="J167" s="755"/>
      <c r="K167" s="755"/>
    </row>
    <row r="168" spans="2:11" ht="30" customHeight="1" thickBot="1">
      <c r="B168" s="162"/>
      <c r="C168" s="750"/>
      <c r="D168" s="421" t="s">
        <v>269</v>
      </c>
      <c r="E168" s="297">
        <v>3500.18</v>
      </c>
      <c r="F168" s="297">
        <v>2582.06</v>
      </c>
      <c r="G168" s="297">
        <v>3251.01</v>
      </c>
      <c r="H168" s="422">
        <f t="shared" si="7"/>
        <v>0.25907608653555697</v>
      </c>
      <c r="I168" s="756"/>
      <c r="J168" s="756"/>
      <c r="K168" s="756"/>
    </row>
    <row r="169" spans="2:11" ht="34.15" customHeight="1">
      <c r="C169" s="21"/>
      <c r="D169" s="216"/>
      <c r="E169" s="181">
        <v>2023</v>
      </c>
      <c r="F169" s="181">
        <v>2024</v>
      </c>
      <c r="G169" s="181">
        <v>2025</v>
      </c>
      <c r="H169" s="181" t="s">
        <v>186</v>
      </c>
      <c r="I169" s="230" t="s">
        <v>187</v>
      </c>
      <c r="J169" s="423"/>
      <c r="K169" s="423"/>
    </row>
    <row r="170" spans="2:11" ht="26.45" customHeight="1">
      <c r="B170" s="21"/>
      <c r="C170" s="674" t="s">
        <v>375</v>
      </c>
      <c r="D170" s="428" t="s">
        <v>348</v>
      </c>
      <c r="E170" s="429">
        <f>SUM(E171:E177)</f>
        <v>3759.4999999999995</v>
      </c>
      <c r="F170" s="429">
        <f t="shared" ref="F170:G170" si="8">SUM(F171:F177)</f>
        <v>4468.9399999999996</v>
      </c>
      <c r="G170" s="429">
        <f t="shared" si="8"/>
        <v>1829.15</v>
      </c>
      <c r="H170" s="203">
        <f>(G170-F170)/F170</f>
        <v>-0.59069712280764564</v>
      </c>
      <c r="I170" s="447"/>
      <c r="J170" s="447"/>
      <c r="K170" s="447"/>
    </row>
    <row r="171" spans="2:11" ht="30" customHeight="1">
      <c r="B171" s="21"/>
      <c r="C171" s="674"/>
      <c r="D171" s="169" t="s">
        <v>262</v>
      </c>
      <c r="E171" s="295">
        <v>9.17</v>
      </c>
      <c r="F171" s="295">
        <v>102.63</v>
      </c>
      <c r="G171" s="295">
        <v>97.77</v>
      </c>
      <c r="H171" s="424">
        <f>(G171-F171)/F171</f>
        <v>-4.7354574685764393E-2</v>
      </c>
      <c r="I171" s="424"/>
      <c r="J171" s="424"/>
      <c r="K171" s="424"/>
    </row>
    <row r="172" spans="2:11" ht="30" customHeight="1">
      <c r="B172" s="21"/>
      <c r="C172" s="674"/>
      <c r="D172" s="171" t="s">
        <v>263</v>
      </c>
      <c r="E172" s="208">
        <v>130.78</v>
      </c>
      <c r="F172" s="208">
        <v>84.69</v>
      </c>
      <c r="G172" s="208">
        <v>156.59</v>
      </c>
      <c r="H172" s="203">
        <f>(G172-F172)/F172</f>
        <v>0.84897862793718271</v>
      </c>
      <c r="I172" s="203"/>
      <c r="J172" s="203"/>
      <c r="K172" s="203"/>
    </row>
    <row r="173" spans="2:11" ht="30" customHeight="1">
      <c r="B173" s="21"/>
      <c r="C173" s="674"/>
      <c r="D173" s="171" t="s">
        <v>264</v>
      </c>
      <c r="E173" s="208">
        <v>3330.39</v>
      </c>
      <c r="F173" s="208">
        <v>4011.12</v>
      </c>
      <c r="G173" s="208">
        <v>1090.83</v>
      </c>
      <c r="H173" s="203">
        <f>(G173-F173)/F173</f>
        <v>-0.72804852510022144</v>
      </c>
      <c r="I173" s="203"/>
      <c r="J173" s="203"/>
      <c r="K173" s="203"/>
    </row>
    <row r="174" spans="2:11" ht="30" customHeight="1">
      <c r="B174" s="21"/>
      <c r="C174" s="674"/>
      <c r="D174" s="171" t="s">
        <v>265</v>
      </c>
      <c r="E174" s="208">
        <v>0</v>
      </c>
      <c r="F174" s="208">
        <v>0</v>
      </c>
      <c r="G174" s="208">
        <v>24.64</v>
      </c>
      <c r="H174" s="203" t="s">
        <v>130</v>
      </c>
      <c r="I174" s="203"/>
      <c r="J174" s="203"/>
      <c r="K174" s="203"/>
    </row>
    <row r="175" spans="2:11" ht="30" customHeight="1">
      <c r="B175" s="21"/>
      <c r="C175" s="674"/>
      <c r="D175" s="171" t="s">
        <v>267</v>
      </c>
      <c r="E175" s="208">
        <v>0</v>
      </c>
      <c r="F175" s="208">
        <v>24.09</v>
      </c>
      <c r="G175" s="208">
        <v>194.78</v>
      </c>
      <c r="H175" s="203">
        <f>(G175-F175)/F175</f>
        <v>7.0855126608551267</v>
      </c>
      <c r="I175" s="203"/>
      <c r="J175" s="203"/>
      <c r="K175" s="203"/>
    </row>
    <row r="176" spans="2:11" ht="30" customHeight="1">
      <c r="B176" s="21"/>
      <c r="C176" s="674"/>
      <c r="D176" s="171" t="s">
        <v>268</v>
      </c>
      <c r="E176" s="208">
        <v>141.62</v>
      </c>
      <c r="F176" s="208">
        <v>198.32</v>
      </c>
      <c r="G176" s="208">
        <v>248.02</v>
      </c>
      <c r="H176" s="203">
        <f>(G176-F176)/F176</f>
        <v>0.25060508269463505</v>
      </c>
      <c r="I176" s="203"/>
      <c r="J176" s="203"/>
      <c r="K176" s="203"/>
    </row>
    <row r="177" spans="2:11" ht="30" customHeight="1" thickBot="1">
      <c r="B177" s="162"/>
      <c r="C177" s="675"/>
      <c r="D177" s="421" t="s">
        <v>269</v>
      </c>
      <c r="E177" s="297">
        <v>147.54</v>
      </c>
      <c r="F177" s="297">
        <v>48.09</v>
      </c>
      <c r="G177" s="297">
        <v>16.52</v>
      </c>
      <c r="H177" s="422">
        <f>(G177-F177)/F177</f>
        <v>-0.6564774381368268</v>
      </c>
      <c r="I177" s="422"/>
      <c r="J177" s="422"/>
      <c r="K177" s="422"/>
    </row>
    <row r="178" spans="2:11" ht="30" customHeight="1">
      <c r="B178" s="181"/>
      <c r="C178" s="181"/>
      <c r="D178" s="181"/>
      <c r="E178" s="181">
        <v>2023</v>
      </c>
      <c r="F178" s="181">
        <v>2024</v>
      </c>
      <c r="G178" s="181">
        <v>2025</v>
      </c>
      <c r="H178" s="181" t="s">
        <v>186</v>
      </c>
      <c r="I178" s="167" t="s">
        <v>187</v>
      </c>
      <c r="J178" s="186"/>
      <c r="K178" s="186"/>
    </row>
    <row r="179" spans="2:11" ht="68.25" customHeight="1">
      <c r="B179" s="21"/>
      <c r="C179" s="181" t="s">
        <v>376</v>
      </c>
      <c r="D179" s="428" t="s">
        <v>264</v>
      </c>
      <c r="E179" s="429">
        <v>3068.36</v>
      </c>
      <c r="F179" s="429">
        <v>4680.1000000000004</v>
      </c>
      <c r="G179" s="429">
        <v>6645.05</v>
      </c>
      <c r="H179" s="203">
        <f>(G179-F179)/F179</f>
        <v>0.4198521399115403</v>
      </c>
      <c r="I179" s="757" t="s">
        <v>377</v>
      </c>
      <c r="J179" s="757"/>
      <c r="K179" s="757"/>
    </row>
    <row r="180" spans="2:11" ht="15" customHeight="1" thickBot="1">
      <c r="B180" s="161"/>
      <c r="C180" s="161"/>
      <c r="D180" s="181"/>
      <c r="E180" s="161"/>
      <c r="F180" s="161"/>
      <c r="G180" s="161"/>
      <c r="H180" s="161"/>
      <c r="I180" s="161"/>
      <c r="J180" s="161"/>
      <c r="K180" s="161"/>
    </row>
    <row r="181" spans="2:11" ht="30" customHeight="1">
      <c r="B181" s="181"/>
      <c r="C181" s="181"/>
      <c r="D181" s="230"/>
      <c r="E181" s="181">
        <v>2023</v>
      </c>
      <c r="F181" s="181">
        <v>2024</v>
      </c>
      <c r="G181" s="181">
        <v>2025</v>
      </c>
      <c r="H181" s="181" t="s">
        <v>186</v>
      </c>
      <c r="I181" s="167" t="s">
        <v>187</v>
      </c>
      <c r="J181" s="186"/>
      <c r="K181" s="186"/>
    </row>
    <row r="182" spans="2:11" ht="30" customHeight="1">
      <c r="B182" s="21"/>
      <c r="C182" s="674" t="s">
        <v>378</v>
      </c>
      <c r="D182" s="398" t="s">
        <v>348</v>
      </c>
      <c r="E182" s="429">
        <v>1952.76</v>
      </c>
      <c r="F182" s="429">
        <v>24682.47</v>
      </c>
      <c r="G182" s="429">
        <v>25916.49</v>
      </c>
      <c r="H182" s="203">
        <f>(G182-F182)/F182</f>
        <v>4.9995806740573384E-2</v>
      </c>
      <c r="I182" s="754" t="s">
        <v>379</v>
      </c>
      <c r="J182" s="754"/>
      <c r="K182" s="754"/>
    </row>
    <row r="183" spans="2:11" ht="30" customHeight="1">
      <c r="B183" s="21"/>
      <c r="C183" s="674"/>
      <c r="D183" s="169" t="s">
        <v>262</v>
      </c>
      <c r="E183" s="208">
        <v>0</v>
      </c>
      <c r="F183" s="208">
        <v>4309.5</v>
      </c>
      <c r="G183" s="208">
        <v>12044.16</v>
      </c>
      <c r="H183" s="203">
        <f>(G183-F183)/F183</f>
        <v>1.794792899408284</v>
      </c>
      <c r="I183" s="755"/>
      <c r="J183" s="755"/>
      <c r="K183" s="755"/>
    </row>
    <row r="184" spans="2:11" ht="30" customHeight="1">
      <c r="B184" s="21"/>
      <c r="C184" s="674"/>
      <c r="D184" s="171" t="s">
        <v>263</v>
      </c>
      <c r="E184" s="208">
        <v>0</v>
      </c>
      <c r="F184" s="208">
        <v>0</v>
      </c>
      <c r="G184" s="208">
        <v>0</v>
      </c>
      <c r="H184" s="208" t="s">
        <v>130</v>
      </c>
      <c r="I184" s="755"/>
      <c r="J184" s="755"/>
      <c r="K184" s="755"/>
    </row>
    <row r="185" spans="2:11" ht="30" customHeight="1">
      <c r="B185" s="21"/>
      <c r="C185" s="674"/>
      <c r="D185" s="171" t="s">
        <v>264</v>
      </c>
      <c r="E185" s="208">
        <v>1484.53</v>
      </c>
      <c r="F185" s="208">
        <v>8813.3700000000008</v>
      </c>
      <c r="G185" s="208">
        <v>2896.5</v>
      </c>
      <c r="H185" s="203">
        <f>(G185-F185)/F185</f>
        <v>-0.67135159422559143</v>
      </c>
      <c r="I185" s="755"/>
      <c r="J185" s="755"/>
      <c r="K185" s="755"/>
    </row>
    <row r="186" spans="2:11" ht="30" customHeight="1">
      <c r="B186" s="21"/>
      <c r="C186" s="674"/>
      <c r="D186" s="171" t="s">
        <v>265</v>
      </c>
      <c r="E186" s="208">
        <v>0</v>
      </c>
      <c r="F186" s="208">
        <v>0</v>
      </c>
      <c r="G186" s="208">
        <v>0</v>
      </c>
      <c r="H186" s="208" t="s">
        <v>130</v>
      </c>
      <c r="I186" s="755"/>
      <c r="J186" s="755"/>
      <c r="K186" s="755"/>
    </row>
    <row r="187" spans="2:11" ht="30" customHeight="1">
      <c r="B187" s="21"/>
      <c r="C187" s="674"/>
      <c r="D187" s="171" t="s">
        <v>267</v>
      </c>
      <c r="E187" s="208">
        <v>0</v>
      </c>
      <c r="F187" s="208">
        <v>0</v>
      </c>
      <c r="G187" s="208">
        <v>185.18</v>
      </c>
      <c r="H187" s="208" t="s">
        <v>130</v>
      </c>
      <c r="I187" s="755"/>
      <c r="J187" s="755"/>
      <c r="K187" s="755"/>
    </row>
    <row r="188" spans="2:11" ht="30" customHeight="1">
      <c r="B188" s="21"/>
      <c r="C188" s="674"/>
      <c r="D188" s="171" t="s">
        <v>268</v>
      </c>
      <c r="E188" s="208">
        <v>463.53</v>
      </c>
      <c r="F188" s="208">
        <v>7295.46</v>
      </c>
      <c r="G188" s="208">
        <v>10790.65</v>
      </c>
      <c r="H188" s="203">
        <f>(G188-F188)/F188</f>
        <v>0.47909110597549703</v>
      </c>
      <c r="I188" s="755"/>
      <c r="J188" s="755"/>
      <c r="K188" s="755"/>
    </row>
    <row r="189" spans="2:11" ht="30" customHeight="1">
      <c r="B189" s="21"/>
      <c r="C189" s="674"/>
      <c r="D189" s="171" t="s">
        <v>269</v>
      </c>
      <c r="E189" s="208">
        <v>4.7</v>
      </c>
      <c r="F189" s="208">
        <v>4264.1499999999996</v>
      </c>
      <c r="G189" s="208">
        <v>0</v>
      </c>
      <c r="H189" s="203">
        <f>(G189-F189)/F189</f>
        <v>-1</v>
      </c>
      <c r="I189" s="758"/>
      <c r="J189" s="758"/>
      <c r="K189" s="758"/>
    </row>
    <row r="190" spans="2:11" ht="15" customHeight="1" thickBot="1">
      <c r="B190" s="161"/>
      <c r="C190" s="161"/>
      <c r="D190" s="161"/>
      <c r="E190" s="161"/>
      <c r="F190" s="161"/>
      <c r="G190" s="161"/>
      <c r="H190" s="161"/>
      <c r="I190" s="161"/>
      <c r="J190" s="161"/>
      <c r="K190" s="161"/>
    </row>
    <row r="191" spans="2:11" ht="30" customHeight="1">
      <c r="B191" s="181"/>
      <c r="C191" s="181"/>
      <c r="D191" s="181"/>
      <c r="E191" s="181">
        <v>2023</v>
      </c>
      <c r="F191" s="181">
        <v>2024</v>
      </c>
      <c r="G191" s="181">
        <v>2025</v>
      </c>
      <c r="H191" s="181" t="s">
        <v>186</v>
      </c>
      <c r="I191" s="167" t="s">
        <v>187</v>
      </c>
      <c r="J191" s="186"/>
      <c r="K191" s="186"/>
    </row>
    <row r="192" spans="2:11" ht="30" customHeight="1">
      <c r="B192" s="21"/>
      <c r="C192" s="674" t="s">
        <v>380</v>
      </c>
      <c r="D192" s="428" t="s">
        <v>348</v>
      </c>
      <c r="E192" s="429">
        <v>8138.28</v>
      </c>
      <c r="F192" s="429">
        <v>8262.86</v>
      </c>
      <c r="G192" s="429">
        <v>14022.83</v>
      </c>
      <c r="H192" s="203">
        <f>(G192-F192)/F192</f>
        <v>0.69709156393790994</v>
      </c>
      <c r="I192" s="203"/>
      <c r="J192" s="203"/>
      <c r="K192" s="203"/>
    </row>
    <row r="193" spans="2:11" ht="30" customHeight="1">
      <c r="B193" s="21"/>
      <c r="C193" s="674"/>
      <c r="D193" s="169" t="s">
        <v>262</v>
      </c>
      <c r="E193" s="208">
        <v>0</v>
      </c>
      <c r="F193" s="208">
        <v>2093.54</v>
      </c>
      <c r="G193" s="208">
        <v>3121.2</v>
      </c>
      <c r="H193" s="203">
        <f>(G193-F193)/F193</f>
        <v>0.49087192028812437</v>
      </c>
      <c r="I193" s="203"/>
      <c r="J193" s="203"/>
      <c r="K193" s="203"/>
    </row>
    <row r="194" spans="2:11" ht="30" customHeight="1">
      <c r="B194" s="21"/>
      <c r="C194" s="674"/>
      <c r="D194" s="171" t="s">
        <v>263</v>
      </c>
      <c r="E194" s="208">
        <v>117.31</v>
      </c>
      <c r="F194" s="208">
        <v>66.41</v>
      </c>
      <c r="G194" s="208">
        <v>51.45</v>
      </c>
      <c r="H194" s="203">
        <f>(G194-F194)/F194</f>
        <v>-0.22526727902424326</v>
      </c>
      <c r="I194" s="203"/>
      <c r="J194" s="203"/>
      <c r="K194" s="203"/>
    </row>
    <row r="195" spans="2:11" ht="30" customHeight="1">
      <c r="B195" s="21"/>
      <c r="C195" s="674"/>
      <c r="D195" s="171" t="s">
        <v>264</v>
      </c>
      <c r="E195" s="208">
        <v>8020.97</v>
      </c>
      <c r="F195" s="208">
        <v>3778.93</v>
      </c>
      <c r="G195" s="208">
        <v>7579.44</v>
      </c>
      <c r="H195" s="203">
        <f>(G195-F195)/F195</f>
        <v>1.0057106112047589</v>
      </c>
      <c r="I195" s="203"/>
      <c r="J195" s="203"/>
      <c r="K195" s="203"/>
    </row>
    <row r="196" spans="2:11" ht="30" customHeight="1">
      <c r="B196" s="21"/>
      <c r="C196" s="674"/>
      <c r="D196" s="171" t="s">
        <v>265</v>
      </c>
      <c r="E196" s="208">
        <v>0</v>
      </c>
      <c r="F196" s="208">
        <v>0</v>
      </c>
      <c r="G196" s="208">
        <v>0</v>
      </c>
      <c r="H196" s="203" t="s">
        <v>130</v>
      </c>
      <c r="I196" s="203"/>
      <c r="J196" s="203"/>
      <c r="K196" s="203"/>
    </row>
    <row r="197" spans="2:11" ht="30" customHeight="1">
      <c r="B197" s="21"/>
      <c r="C197" s="674"/>
      <c r="D197" s="171" t="s">
        <v>267</v>
      </c>
      <c r="E197" s="208">
        <v>0</v>
      </c>
      <c r="F197" s="208">
        <v>389.29</v>
      </c>
      <c r="G197" s="208">
        <v>444.15</v>
      </c>
      <c r="H197" s="203">
        <f>(G197-F197)/F197</f>
        <v>0.14092321919391701</v>
      </c>
      <c r="I197" s="203"/>
      <c r="J197" s="203"/>
      <c r="K197" s="203"/>
    </row>
    <row r="198" spans="2:11" ht="30" customHeight="1">
      <c r="B198" s="21"/>
      <c r="C198" s="674"/>
      <c r="D198" s="171" t="s">
        <v>268</v>
      </c>
      <c r="E198" s="208">
        <v>0</v>
      </c>
      <c r="F198" s="208">
        <v>1423.56</v>
      </c>
      <c r="G198" s="208">
        <v>1670.6</v>
      </c>
      <c r="H198" s="203">
        <f>(G198-F198)/F198</f>
        <v>0.17353676697856077</v>
      </c>
      <c r="I198" s="203"/>
      <c r="J198" s="203"/>
      <c r="K198" s="203"/>
    </row>
    <row r="199" spans="2:11" ht="30" customHeight="1">
      <c r="B199" s="21"/>
      <c r="C199" s="674"/>
      <c r="D199" s="171" t="s">
        <v>269</v>
      </c>
      <c r="E199" s="208">
        <v>0</v>
      </c>
      <c r="F199" s="208">
        <v>511.14</v>
      </c>
      <c r="G199" s="208">
        <v>1155.99</v>
      </c>
      <c r="H199" s="203">
        <f>(G199-F199)/F199</f>
        <v>1.261591736119263</v>
      </c>
      <c r="I199" s="203"/>
      <c r="J199" s="203"/>
      <c r="K199" s="203"/>
    </row>
    <row r="200" spans="2:11" ht="15" customHeight="1" thickBot="1">
      <c r="B200" s="161"/>
      <c r="C200" s="161"/>
      <c r="D200" s="161"/>
      <c r="E200" s="161"/>
      <c r="F200" s="161"/>
      <c r="G200" s="161"/>
      <c r="H200" s="161"/>
      <c r="I200" s="161"/>
      <c r="J200" s="161"/>
      <c r="K200" s="161"/>
    </row>
    <row r="201" spans="2:11" ht="30" customHeight="1">
      <c r="B201" s="181"/>
      <c r="C201" s="181"/>
      <c r="D201" s="181"/>
      <c r="E201" s="181">
        <v>2023</v>
      </c>
      <c r="F201" s="181">
        <v>2024</v>
      </c>
      <c r="G201" s="181">
        <v>2025</v>
      </c>
      <c r="H201" s="181" t="s">
        <v>186</v>
      </c>
      <c r="I201" s="167" t="s">
        <v>187</v>
      </c>
      <c r="J201" s="186"/>
      <c r="K201" s="186"/>
    </row>
    <row r="202" spans="2:11" ht="30" customHeight="1">
      <c r="B202" s="21"/>
      <c r="C202" s="674" t="s">
        <v>381</v>
      </c>
      <c r="D202" s="428" t="s">
        <v>348</v>
      </c>
      <c r="E202" s="429">
        <v>128727.17</v>
      </c>
      <c r="F202" s="429">
        <v>115062.25</v>
      </c>
      <c r="G202" s="429">
        <v>181055.03</v>
      </c>
      <c r="H202" s="203">
        <f t="shared" ref="H202:H207" si="9">(G202-F202)/F202</f>
        <v>0.57353980128148019</v>
      </c>
      <c r="I202" s="203"/>
      <c r="J202" s="203"/>
      <c r="K202" s="203"/>
    </row>
    <row r="203" spans="2:11" ht="30" customHeight="1">
      <c r="B203" s="21"/>
      <c r="C203" s="674"/>
      <c r="D203" s="169" t="s">
        <v>262</v>
      </c>
      <c r="E203" s="208">
        <v>27047.39</v>
      </c>
      <c r="F203" s="208">
        <v>17634.34</v>
      </c>
      <c r="G203" s="208">
        <v>18455.439999999999</v>
      </c>
      <c r="H203" s="203">
        <f t="shared" si="9"/>
        <v>4.6562559188492371E-2</v>
      </c>
      <c r="I203" s="203"/>
      <c r="J203" s="203"/>
      <c r="K203" s="203"/>
    </row>
    <row r="204" spans="2:11" ht="30" customHeight="1">
      <c r="B204" s="21"/>
      <c r="C204" s="674"/>
      <c r="D204" s="171" t="s">
        <v>263</v>
      </c>
      <c r="E204" s="208">
        <v>22299.919999999998</v>
      </c>
      <c r="F204" s="208">
        <v>3034.58</v>
      </c>
      <c r="G204" s="208">
        <v>3914.18</v>
      </c>
      <c r="H204" s="203">
        <f t="shared" si="9"/>
        <v>0.28985889315819652</v>
      </c>
      <c r="I204" s="360"/>
      <c r="J204" s="203"/>
      <c r="K204" s="203"/>
    </row>
    <row r="205" spans="2:11" ht="30" customHeight="1">
      <c r="B205" s="21"/>
      <c r="C205" s="674"/>
      <c r="D205" s="171" t="s">
        <v>264</v>
      </c>
      <c r="E205" s="208">
        <v>47362.81</v>
      </c>
      <c r="F205" s="208">
        <v>57089.48</v>
      </c>
      <c r="G205" s="208">
        <v>111586.32</v>
      </c>
      <c r="H205" s="203">
        <f t="shared" si="9"/>
        <v>0.95458637913675171</v>
      </c>
      <c r="I205" s="360"/>
      <c r="J205" s="203"/>
      <c r="K205" s="203"/>
    </row>
    <row r="206" spans="2:11" ht="30" customHeight="1">
      <c r="B206" s="21"/>
      <c r="C206" s="674"/>
      <c r="D206" s="171" t="s">
        <v>265</v>
      </c>
      <c r="E206" s="208">
        <v>0</v>
      </c>
      <c r="F206" s="208">
        <v>11.11</v>
      </c>
      <c r="G206" s="208">
        <v>473.25</v>
      </c>
      <c r="H206" s="203">
        <f t="shared" si="9"/>
        <v>41.596759675967597</v>
      </c>
      <c r="I206" s="360" t="s">
        <v>361</v>
      </c>
      <c r="J206" s="203"/>
      <c r="K206" s="203"/>
    </row>
    <row r="207" spans="2:11" ht="30" customHeight="1">
      <c r="B207" s="21"/>
      <c r="C207" s="674"/>
      <c r="D207" s="171" t="s">
        <v>267</v>
      </c>
      <c r="E207" s="208">
        <v>4244.58</v>
      </c>
      <c r="F207" s="208">
        <v>298.13</v>
      </c>
      <c r="G207" s="208">
        <v>6711.84</v>
      </c>
      <c r="H207" s="203">
        <f t="shared" si="9"/>
        <v>21.513131855230942</v>
      </c>
      <c r="I207" s="360"/>
      <c r="J207" s="203"/>
      <c r="K207" s="203"/>
    </row>
    <row r="208" spans="2:11" ht="30" customHeight="1">
      <c r="B208" s="21"/>
      <c r="C208" s="674"/>
      <c r="D208" s="171" t="s">
        <v>268</v>
      </c>
      <c r="E208" s="208">
        <v>16288.7</v>
      </c>
      <c r="F208" s="208">
        <v>21572.720000000001</v>
      </c>
      <c r="G208" s="208">
        <v>22631.32</v>
      </c>
      <c r="H208" s="208" t="s">
        <v>130</v>
      </c>
      <c r="I208" s="203"/>
      <c r="J208" s="203"/>
      <c r="K208" s="203"/>
    </row>
    <row r="209" spans="2:11" ht="30" customHeight="1">
      <c r="B209" s="21"/>
      <c r="C209" s="674"/>
      <c r="D209" s="171" t="s">
        <v>269</v>
      </c>
      <c r="E209" s="208">
        <v>11483.77</v>
      </c>
      <c r="F209" s="208">
        <v>15421.9</v>
      </c>
      <c r="G209" s="208">
        <v>17282.68</v>
      </c>
      <c r="H209" s="203">
        <f>(G209-F209)/F209</f>
        <v>0.12065828464715767</v>
      </c>
      <c r="I209" s="203"/>
      <c r="J209" s="203"/>
      <c r="K209" s="203"/>
    </row>
    <row r="210" spans="2:11" ht="15" customHeight="1">
      <c r="K210" s="23"/>
    </row>
    <row r="211" spans="2:11" ht="270.60000000000002" customHeight="1">
      <c r="B211" s="759" t="s">
        <v>382</v>
      </c>
      <c r="C211" s="759"/>
      <c r="D211" s="759"/>
      <c r="E211" s="759"/>
      <c r="F211" s="759"/>
      <c r="G211" s="759"/>
      <c r="H211" s="759"/>
      <c r="I211" s="759"/>
      <c r="J211" s="759"/>
      <c r="K211" s="759"/>
    </row>
    <row r="212" spans="2:11" ht="17.45" thickBot="1">
      <c r="B212" s="161"/>
      <c r="C212" s="161"/>
      <c r="D212" s="161"/>
      <c r="E212" s="161"/>
      <c r="F212" s="161"/>
      <c r="G212" s="161"/>
      <c r="H212" s="161"/>
      <c r="I212" s="161"/>
      <c r="J212" s="161"/>
      <c r="K212" s="161"/>
    </row>
    <row r="213" spans="2:11" ht="30" customHeight="1">
      <c r="B213" s="165"/>
      <c r="C213" s="177"/>
      <c r="D213" s="93"/>
      <c r="E213" s="168">
        <v>2023</v>
      </c>
      <c r="F213" s="168">
        <v>2024</v>
      </c>
      <c r="G213" s="168">
        <v>2025</v>
      </c>
      <c r="H213" s="168" t="s">
        <v>186</v>
      </c>
      <c r="I213" s="167" t="s">
        <v>187</v>
      </c>
      <c r="J213" s="186"/>
      <c r="K213" s="186"/>
    </row>
    <row r="214" spans="2:11" ht="112.15" customHeight="1" thickBot="1">
      <c r="B214" s="161"/>
      <c r="C214" s="161" t="s">
        <v>383</v>
      </c>
      <c r="D214" s="420" t="s">
        <v>384</v>
      </c>
      <c r="E214" s="487">
        <v>0.2</v>
      </c>
      <c r="F214" s="191">
        <v>0.19</v>
      </c>
      <c r="G214" s="191">
        <v>0.19</v>
      </c>
      <c r="H214" s="185">
        <f>(G214-F214)/F214</f>
        <v>0</v>
      </c>
      <c r="I214" s="738" t="s">
        <v>385</v>
      </c>
      <c r="J214" s="738"/>
      <c r="K214" s="738"/>
    </row>
    <row r="215" spans="2:11" ht="30" customHeight="1" thickBot="1">
      <c r="B215" s="728" t="s">
        <v>386</v>
      </c>
      <c r="C215" s="728"/>
      <c r="D215" s="161"/>
      <c r="E215" s="161"/>
      <c r="F215" s="161"/>
      <c r="G215" s="161"/>
      <c r="H215" s="161"/>
      <c r="I215" s="162"/>
      <c r="J215" s="163"/>
      <c r="K215" s="163"/>
    </row>
    <row r="216" spans="2:11" ht="30" customHeight="1">
      <c r="B216" s="181"/>
      <c r="C216" s="181"/>
      <c r="D216" s="246"/>
      <c r="E216" s="168"/>
      <c r="F216" s="168"/>
      <c r="G216" s="168">
        <v>2025</v>
      </c>
      <c r="H216" s="168"/>
      <c r="I216" s="167"/>
      <c r="J216" s="168"/>
      <c r="K216" s="168"/>
    </row>
    <row r="217" spans="2:11" ht="96" customHeight="1">
      <c r="B217" s="62"/>
      <c r="C217" s="164" t="s">
        <v>387</v>
      </c>
      <c r="D217" s="269" t="s">
        <v>388</v>
      </c>
      <c r="E217" s="753" t="s">
        <v>389</v>
      </c>
      <c r="F217" s="753"/>
      <c r="G217" s="753"/>
      <c r="H217" s="753"/>
      <c r="I217" s="753"/>
      <c r="J217" s="753"/>
      <c r="K217" s="753"/>
    </row>
    <row r="218" spans="2:11" ht="15" customHeight="1">
      <c r="K218" s="23"/>
    </row>
    <row r="219" spans="2:11" ht="45" customHeight="1">
      <c r="E219" s="167" t="s">
        <v>390</v>
      </c>
      <c r="F219" s="168" t="s">
        <v>391</v>
      </c>
      <c r="G219" s="168" t="s">
        <v>39</v>
      </c>
      <c r="H219" s="168" t="s">
        <v>392</v>
      </c>
      <c r="I219" s="168" t="s">
        <v>393</v>
      </c>
      <c r="K219" s="23"/>
    </row>
    <row r="220" spans="2:11" ht="15" customHeight="1">
      <c r="K220" s="23"/>
    </row>
    <row r="221" spans="2:11" ht="120" customHeight="1">
      <c r="E221" s="218" t="s">
        <v>394</v>
      </c>
      <c r="F221" s="218" t="s">
        <v>395</v>
      </c>
      <c r="G221" s="218" t="s">
        <v>396</v>
      </c>
      <c r="H221" s="218" t="s">
        <v>397</v>
      </c>
      <c r="I221" s="218" t="s">
        <v>398</v>
      </c>
      <c r="K221" s="23"/>
    </row>
    <row r="222" spans="2:11" ht="120" customHeight="1">
      <c r="E222" s="218" t="s">
        <v>399</v>
      </c>
      <c r="F222" s="218" t="s">
        <v>400</v>
      </c>
      <c r="G222" s="218" t="s">
        <v>401</v>
      </c>
      <c r="H222" s="218" t="s">
        <v>402</v>
      </c>
      <c r="I222" s="218" t="s">
        <v>398</v>
      </c>
      <c r="K222" s="23"/>
    </row>
    <row r="223" spans="2:11" ht="120" customHeight="1">
      <c r="E223" s="218" t="s">
        <v>403</v>
      </c>
      <c r="F223" s="218" t="s">
        <v>404</v>
      </c>
      <c r="G223" s="218" t="s">
        <v>405</v>
      </c>
      <c r="H223" s="218" t="s">
        <v>406</v>
      </c>
      <c r="I223" s="218" t="s">
        <v>398</v>
      </c>
      <c r="K223" s="23"/>
    </row>
    <row r="224" spans="2:11" ht="120" customHeight="1">
      <c r="E224" s="218" t="s">
        <v>407</v>
      </c>
      <c r="F224" s="218" t="s">
        <v>404</v>
      </c>
      <c r="G224" s="218" t="s">
        <v>408</v>
      </c>
      <c r="H224" s="218" t="s">
        <v>409</v>
      </c>
      <c r="I224" s="218" t="s">
        <v>398</v>
      </c>
      <c r="K224" s="23"/>
    </row>
    <row r="225" spans="5:11" ht="120" customHeight="1">
      <c r="E225" s="218" t="s">
        <v>410</v>
      </c>
      <c r="F225" s="218" t="s">
        <v>404</v>
      </c>
      <c r="G225" s="218" t="s">
        <v>411</v>
      </c>
      <c r="H225" s="218" t="s">
        <v>412</v>
      </c>
      <c r="I225" s="218" t="s">
        <v>398</v>
      </c>
      <c r="K225" s="23"/>
    </row>
    <row r="226" spans="5:11" ht="120" customHeight="1">
      <c r="E226" s="218" t="s">
        <v>413</v>
      </c>
      <c r="F226" s="218" t="s">
        <v>404</v>
      </c>
      <c r="G226" s="218" t="s">
        <v>414</v>
      </c>
      <c r="H226" s="218" t="s">
        <v>415</v>
      </c>
      <c r="I226" s="218" t="s">
        <v>398</v>
      </c>
      <c r="K226" s="23"/>
    </row>
    <row r="227" spans="5:11" ht="120" customHeight="1">
      <c r="E227" s="218" t="s">
        <v>416</v>
      </c>
      <c r="F227" s="218" t="s">
        <v>404</v>
      </c>
      <c r="G227" s="218" t="s">
        <v>417</v>
      </c>
      <c r="H227" s="218" t="s">
        <v>418</v>
      </c>
      <c r="I227" s="218" t="s">
        <v>398</v>
      </c>
      <c r="K227" s="23"/>
    </row>
    <row r="228" spans="5:11" ht="120" customHeight="1">
      <c r="E228" s="218" t="s">
        <v>419</v>
      </c>
      <c r="F228" s="218" t="s">
        <v>404</v>
      </c>
      <c r="G228" s="218" t="s">
        <v>420</v>
      </c>
      <c r="H228" s="218" t="s">
        <v>421</v>
      </c>
      <c r="I228" s="218" t="s">
        <v>398</v>
      </c>
      <c r="K228" s="23"/>
    </row>
    <row r="229" spans="5:11" ht="120" customHeight="1">
      <c r="E229" s="218" t="s">
        <v>422</v>
      </c>
      <c r="F229" s="218" t="s">
        <v>404</v>
      </c>
      <c r="G229" s="218" t="s">
        <v>423</v>
      </c>
      <c r="H229" s="218" t="s">
        <v>424</v>
      </c>
      <c r="I229" s="218" t="s">
        <v>398</v>
      </c>
      <c r="K229" s="23"/>
    </row>
    <row r="230" spans="5:11" ht="120" customHeight="1">
      <c r="E230" s="218" t="s">
        <v>425</v>
      </c>
      <c r="F230" s="218" t="s">
        <v>404</v>
      </c>
      <c r="G230" s="218" t="s">
        <v>426</v>
      </c>
      <c r="H230" s="218" t="s">
        <v>427</v>
      </c>
      <c r="I230" s="218" t="s">
        <v>398</v>
      </c>
      <c r="K230" s="23"/>
    </row>
    <row r="231" spans="5:11" ht="120" customHeight="1">
      <c r="E231" s="218" t="s">
        <v>428</v>
      </c>
      <c r="F231" s="218" t="s">
        <v>404</v>
      </c>
      <c r="G231" s="218" t="s">
        <v>429</v>
      </c>
      <c r="H231" s="218" t="s">
        <v>430</v>
      </c>
      <c r="I231" s="218" t="s">
        <v>398</v>
      </c>
      <c r="K231" s="23"/>
    </row>
    <row r="232" spans="5:11" ht="120" customHeight="1">
      <c r="E232" s="218" t="s">
        <v>431</v>
      </c>
      <c r="F232" s="218" t="s">
        <v>404</v>
      </c>
      <c r="G232" s="218" t="s">
        <v>432</v>
      </c>
      <c r="H232" s="218" t="s">
        <v>433</v>
      </c>
      <c r="I232" s="218" t="s">
        <v>398</v>
      </c>
      <c r="K232" s="23"/>
    </row>
    <row r="233" spans="5:11" ht="120" customHeight="1">
      <c r="E233" s="218" t="s">
        <v>434</v>
      </c>
      <c r="F233" s="218" t="s">
        <v>404</v>
      </c>
      <c r="G233" s="218" t="s">
        <v>435</v>
      </c>
      <c r="H233" s="218" t="s">
        <v>436</v>
      </c>
      <c r="I233" s="218" t="s">
        <v>398</v>
      </c>
      <c r="K233" s="23"/>
    </row>
    <row r="234" spans="5:11" ht="120" customHeight="1">
      <c r="E234" s="218" t="s">
        <v>437</v>
      </c>
      <c r="F234" s="218" t="s">
        <v>404</v>
      </c>
      <c r="G234" s="218" t="s">
        <v>438</v>
      </c>
      <c r="H234" s="218" t="s">
        <v>439</v>
      </c>
      <c r="I234" s="218" t="s">
        <v>398</v>
      </c>
      <c r="K234" s="23"/>
    </row>
    <row r="235" spans="5:11" ht="120" customHeight="1">
      <c r="E235" s="218" t="s">
        <v>440</v>
      </c>
      <c r="F235" s="218" t="s">
        <v>404</v>
      </c>
      <c r="G235" s="218" t="s">
        <v>441</v>
      </c>
      <c r="H235" s="218" t="s">
        <v>442</v>
      </c>
      <c r="I235" s="218" t="s">
        <v>398</v>
      </c>
      <c r="K235" s="23"/>
    </row>
    <row r="236" spans="5:11" ht="120" customHeight="1">
      <c r="E236" s="218" t="s">
        <v>443</v>
      </c>
      <c r="F236" s="218" t="s">
        <v>444</v>
      </c>
      <c r="G236" s="218" t="s">
        <v>445</v>
      </c>
      <c r="H236" s="218" t="s">
        <v>446</v>
      </c>
      <c r="I236" s="218" t="s">
        <v>398</v>
      </c>
      <c r="K236" s="23"/>
    </row>
    <row r="237" spans="5:11" ht="120" customHeight="1">
      <c r="E237" s="218" t="s">
        <v>447</v>
      </c>
      <c r="F237" s="218" t="s">
        <v>444</v>
      </c>
      <c r="G237" s="218" t="s">
        <v>448</v>
      </c>
      <c r="H237" s="218" t="s">
        <v>449</v>
      </c>
      <c r="I237" s="218" t="s">
        <v>398</v>
      </c>
      <c r="K237" s="23"/>
    </row>
    <row r="238" spans="5:11" ht="120" customHeight="1">
      <c r="E238" s="218" t="s">
        <v>450</v>
      </c>
      <c r="F238" s="218" t="s">
        <v>444</v>
      </c>
      <c r="G238" s="218" t="s">
        <v>451</v>
      </c>
      <c r="H238" s="218" t="s">
        <v>452</v>
      </c>
      <c r="I238" s="218" t="s">
        <v>398</v>
      </c>
      <c r="K238" s="23"/>
    </row>
    <row r="239" spans="5:11" ht="120" customHeight="1">
      <c r="E239" s="218" t="s">
        <v>453</v>
      </c>
      <c r="F239" s="218" t="s">
        <v>444</v>
      </c>
      <c r="G239" s="218" t="s">
        <v>448</v>
      </c>
      <c r="H239" s="218" t="s">
        <v>454</v>
      </c>
      <c r="I239" s="218" t="s">
        <v>398</v>
      </c>
      <c r="K239" s="23"/>
    </row>
    <row r="240" spans="5:11" ht="120" customHeight="1">
      <c r="E240" s="218" t="s">
        <v>455</v>
      </c>
      <c r="F240" s="218" t="s">
        <v>444</v>
      </c>
      <c r="G240" s="218" t="s">
        <v>456</v>
      </c>
      <c r="H240" s="218" t="s">
        <v>457</v>
      </c>
      <c r="I240" s="218" t="s">
        <v>398</v>
      </c>
      <c r="K240" s="23"/>
    </row>
    <row r="241" spans="5:11" ht="120" customHeight="1">
      <c r="E241" s="218" t="s">
        <v>458</v>
      </c>
      <c r="F241" s="218" t="s">
        <v>444</v>
      </c>
      <c r="G241" s="218" t="s">
        <v>459</v>
      </c>
      <c r="H241" s="218" t="s">
        <v>446</v>
      </c>
      <c r="I241" s="218" t="s">
        <v>398</v>
      </c>
      <c r="K241" s="23"/>
    </row>
    <row r="242" spans="5:11" ht="120" customHeight="1">
      <c r="E242" s="218" t="s">
        <v>460</v>
      </c>
      <c r="F242" s="218" t="s">
        <v>444</v>
      </c>
      <c r="G242" s="218" t="s">
        <v>461</v>
      </c>
      <c r="H242" s="218" t="s">
        <v>462</v>
      </c>
      <c r="I242" s="218" t="s">
        <v>398</v>
      </c>
      <c r="K242" s="23"/>
    </row>
    <row r="243" spans="5:11" ht="120" customHeight="1">
      <c r="E243" s="218" t="s">
        <v>463</v>
      </c>
      <c r="F243" s="218" t="s">
        <v>464</v>
      </c>
      <c r="G243" s="218" t="s">
        <v>465</v>
      </c>
      <c r="H243" s="218" t="s">
        <v>466</v>
      </c>
      <c r="I243" s="218" t="s">
        <v>398</v>
      </c>
      <c r="K243" s="23"/>
    </row>
    <row r="244" spans="5:11" ht="120" customHeight="1">
      <c r="E244" s="218" t="s">
        <v>467</v>
      </c>
      <c r="F244" s="218" t="s">
        <v>464</v>
      </c>
      <c r="G244" s="218" t="s">
        <v>468</v>
      </c>
      <c r="H244" s="218" t="s">
        <v>469</v>
      </c>
      <c r="I244" s="218" t="s">
        <v>398</v>
      </c>
      <c r="K244" s="23"/>
    </row>
    <row r="245" spans="5:11" ht="120" customHeight="1">
      <c r="E245" s="218" t="s">
        <v>470</v>
      </c>
      <c r="F245" s="218" t="s">
        <v>464</v>
      </c>
      <c r="G245" s="218" t="s">
        <v>471</v>
      </c>
      <c r="H245" s="218" t="s">
        <v>472</v>
      </c>
      <c r="I245" s="218" t="s">
        <v>398</v>
      </c>
      <c r="K245" s="23"/>
    </row>
    <row r="246" spans="5:11" ht="120" customHeight="1">
      <c r="E246" s="218" t="s">
        <v>473</v>
      </c>
      <c r="F246" s="218" t="s">
        <v>464</v>
      </c>
      <c r="G246" s="218" t="s">
        <v>474</v>
      </c>
      <c r="H246" s="218" t="s">
        <v>475</v>
      </c>
      <c r="I246" s="218" t="s">
        <v>398</v>
      </c>
      <c r="K246" s="23"/>
    </row>
    <row r="247" spans="5:11" ht="15" customHeight="1">
      <c r="K247" s="23"/>
    </row>
    <row r="248" spans="5:11" ht="15" hidden="1" customHeight="1">
      <c r="K248" s="23"/>
    </row>
    <row r="249" spans="5:11" ht="15" hidden="1" customHeight="1">
      <c r="K249" s="23"/>
    </row>
    <row r="250" spans="5:11" ht="15" hidden="1" customHeight="1">
      <c r="K250" s="23"/>
    </row>
    <row r="251" spans="5:11" ht="15" hidden="1" customHeight="1">
      <c r="K251" s="23"/>
    </row>
    <row r="252" spans="5:11" ht="15" hidden="1" customHeight="1">
      <c r="K252" s="23"/>
    </row>
    <row r="253" spans="5:11" ht="15" hidden="1" customHeight="1">
      <c r="K253" s="23"/>
    </row>
    <row r="254" spans="5:11" ht="15" hidden="1" customHeight="1">
      <c r="K254" s="23"/>
    </row>
    <row r="255" spans="5:11" ht="15" hidden="1" customHeight="1">
      <c r="K255" s="23"/>
    </row>
    <row r="256" spans="5: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0" hidden="1" customHeight="1">
      <c r="K280" s="23"/>
    </row>
    <row r="281" spans="11:11" ht="0" hidden="1" customHeight="1">
      <c r="K281" s="23"/>
    </row>
    <row r="282" spans="11:11" ht="0" hidden="1" customHeight="1">
      <c r="K282" s="23"/>
    </row>
  </sheetData>
  <sheetProtection algorithmName="SHA-512" hashValue="uIJi6aLN+PEGDij+2z9xqejS7R4sCAPc6+MkIDNm6lP3gbfnwgC1auSaXdez00L1VnwRlum6gLczs8qgyF7Zew==" saltValue="dbsvI9OcBIxcKuMkg0zVIA==" spinCount="100000" sheet="1" objects="1" scenarios="1"/>
  <mergeCells count="37">
    <mergeCell ref="E16:K16"/>
    <mergeCell ref="B14:E14"/>
    <mergeCell ref="E18:K22"/>
    <mergeCell ref="B8:C8"/>
    <mergeCell ref="B11:K11"/>
    <mergeCell ref="B12:K12"/>
    <mergeCell ref="C13:J13"/>
    <mergeCell ref="E24:K24"/>
    <mergeCell ref="C26:C33"/>
    <mergeCell ref="B66:K66"/>
    <mergeCell ref="C69:C76"/>
    <mergeCell ref="D55:K55"/>
    <mergeCell ref="I26:K33"/>
    <mergeCell ref="C56:C64"/>
    <mergeCell ref="C47:C54"/>
    <mergeCell ref="B215:C215"/>
    <mergeCell ref="E217:K217"/>
    <mergeCell ref="I152:K159"/>
    <mergeCell ref="I161:K168"/>
    <mergeCell ref="I179:K179"/>
    <mergeCell ref="I182:K189"/>
    <mergeCell ref="C152:C159"/>
    <mergeCell ref="C161:C168"/>
    <mergeCell ref="C170:C177"/>
    <mergeCell ref="B211:K211"/>
    <mergeCell ref="I214:K214"/>
    <mergeCell ref="C182:C189"/>
    <mergeCell ref="C192:C199"/>
    <mergeCell ref="C202:C209"/>
    <mergeCell ref="C143:C150"/>
    <mergeCell ref="C86:C94"/>
    <mergeCell ref="B96:K96"/>
    <mergeCell ref="I105:K105"/>
    <mergeCell ref="I104:K104"/>
    <mergeCell ref="I101:K101"/>
    <mergeCell ref="C133:C140"/>
    <mergeCell ref="C99:C106"/>
  </mergeCells>
  <hyperlinks>
    <hyperlink ref="B4" location="'Ética, Riscos e Compliance'!A1" display="Ética, Gestão de Risco e Compliance" xr:uid="{59AAE220-23D4-4DC6-88DE-781215013D83}"/>
    <hyperlink ref="C4" location="'Mercado de atuação'!A1" display="Mercado de atuação" xr:uid="{30689085-9AA0-49A6-9078-5D18C17BE396}"/>
    <hyperlink ref="D4" location="'Mudanças Climáticas'!A1" display="Mudanças climáticas" xr:uid="{25C68738-6916-4B36-A723-166F94906810}"/>
    <hyperlink ref="E4" location="'Gestão do Uso da Água'!A1" display="Gestão do uso da água" xr:uid="{9067EA8D-0CB4-4F11-94B9-ECF69991B40C}"/>
    <hyperlink ref="E3" location="Apresentação!A1" display="Apresentação" xr:uid="{6DE990F1-7B1C-4B21-8F16-E864F3DB6569}"/>
    <hyperlink ref="F3" location="'Compromisso Sustentabilidade'!A1" display="Compromisso com Sustentabilidade" xr:uid="{45746149-03DA-420C-9A00-6D016E9A7272}"/>
    <hyperlink ref="G3" location="Materialidade!A1" display="Materialidade" xr:uid="{B1D4E582-DCED-4977-B807-AD1CF32F9B06}"/>
    <hyperlink ref="F4" location="'Biodiversidade e Impactos'!A1" display="Biodiversidade e impactos ecológicos" xr:uid="{20C6FC4A-07BF-4FD9-8D81-2DE126483991}"/>
    <hyperlink ref="G4" location="'Originação Sustentável '!A1" display="Originação sustentável" xr:uid="{31A16EA9-FA90-4456-BC97-509D797497E9}"/>
    <hyperlink ref="H4" location="'Saúde e Segurança'!A1" display="Saúde e Segurança das pessoas" xr:uid="{AAAEAA79-2A29-4159-9471-877C9CC2CA99}"/>
    <hyperlink ref="I4" location="'Desenvolvimento e Valorização'!A1" display="Respeito, desenvolvimento e valorização de pessoas" xr:uid="{65727884-ACAA-42F7-A3CA-1481CF2716B1}"/>
    <hyperlink ref="J4" location="'Qualidade Segurança alimento'!A1" display="Qualidade e Segurança dos Alimentos" xr:uid="{66F318EB-6FE0-485E-9353-2912C109B3D3}"/>
    <hyperlink ref="K4" location="'Bem-Estar Animal'!A1" display="Bem-Estar Animal" xr:uid="{14A22583-4DAD-4AF6-B043-800276C17D30}"/>
    <hyperlink ref="D5" location="'Divulgações adicionais'!A1" display="Divulgações adicionais" xr:uid="{12DD8E64-E509-4842-8193-1566AF944497}"/>
    <hyperlink ref="E5" location="SARB!A1" display="SARB" xr:uid="{2FBE7478-73BC-446B-9EBE-8CFB68EE913B}"/>
    <hyperlink ref="F5" location="Políticas!A1" display="Políticas" xr:uid="{98A902E4-12B0-4951-9CBF-4B9B62DED533}"/>
    <hyperlink ref="G5" location="'Sumário GRI'!A1" display="Sumário GRI" xr:uid="{0C18FDEB-E214-4916-857D-F8643E1CB0C4}"/>
    <hyperlink ref="H5" location="'Sumário SASB '!A1" display="Sumário SASB" xr:uid="{CEBBB4A6-93D4-4A13-9E56-FD5682C8DFEB}"/>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ignoredErrors>
    <ignoredError sqref="E170:G170" formulaRange="1"/>
  </ignoredErrors>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DF9331-97EE-4BC2-96C8-A8EE37B19854}">
  <dimension ref="A3:O385"/>
  <sheetViews>
    <sheetView showGridLines="0" topLeftCell="B1"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670" t="s">
        <v>476</v>
      </c>
      <c r="C8" s="670"/>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17"/>
      <c r="B10" s="160"/>
      <c r="C10" s="40"/>
      <c r="D10" s="40"/>
      <c r="E10" s="40"/>
      <c r="F10" s="40"/>
      <c r="G10" s="40"/>
      <c r="H10" s="40"/>
      <c r="I10" s="40"/>
      <c r="J10" s="18"/>
      <c r="K10" s="21"/>
    </row>
    <row r="11" spans="1:12" ht="45" customHeight="1">
      <c r="A11" s="17"/>
      <c r="B11" s="671" t="s">
        <v>477</v>
      </c>
      <c r="C11" s="671"/>
      <c r="D11" s="671"/>
      <c r="E11" s="671"/>
      <c r="F11" s="671"/>
      <c r="G11" s="671"/>
      <c r="H11" s="671"/>
      <c r="I11" s="671"/>
      <c r="J11" s="671"/>
      <c r="K11" s="671"/>
    </row>
    <row r="12" spans="1:12" ht="348" customHeight="1">
      <c r="A12" s="17"/>
      <c r="B12" s="747" t="s">
        <v>478</v>
      </c>
      <c r="C12" s="747"/>
      <c r="D12" s="747"/>
      <c r="E12" s="747"/>
      <c r="F12" s="747"/>
      <c r="G12" s="747"/>
      <c r="H12" s="747"/>
      <c r="I12" s="747"/>
      <c r="J12" s="747"/>
      <c r="K12" s="747"/>
    </row>
    <row r="13" spans="1:12" ht="17.45" thickBot="1">
      <c r="A13" s="45"/>
      <c r="B13" s="61"/>
      <c r="C13" s="673"/>
      <c r="D13" s="673"/>
      <c r="E13" s="673"/>
      <c r="F13" s="673"/>
      <c r="G13" s="673"/>
      <c r="H13" s="673"/>
      <c r="I13" s="673"/>
      <c r="J13" s="673"/>
      <c r="K13" s="21"/>
    </row>
    <row r="14" spans="1:12" ht="35.1" customHeight="1" thickBot="1">
      <c r="A14" s="45"/>
      <c r="B14" s="676" t="s">
        <v>479</v>
      </c>
      <c r="C14" s="676"/>
      <c r="D14" s="161"/>
      <c r="E14" s="161"/>
      <c r="F14" s="161"/>
      <c r="G14" s="161"/>
      <c r="H14" s="161"/>
      <c r="I14" s="162"/>
      <c r="J14" s="163"/>
      <c r="K14" s="339"/>
    </row>
    <row r="15" spans="1:12" ht="30" customHeight="1">
      <c r="A15" s="45"/>
      <c r="B15"/>
      <c r="C15" s="181"/>
      <c r="D15" s="124"/>
      <c r="E15" s="228">
        <v>2023</v>
      </c>
      <c r="F15" s="164">
        <v>2024</v>
      </c>
      <c r="G15" s="164">
        <v>2025</v>
      </c>
      <c r="H15" s="228" t="s">
        <v>186</v>
      </c>
      <c r="I15" s="224" t="s">
        <v>187</v>
      </c>
      <c r="J15" s="186"/>
      <c r="K15" s="186"/>
    </row>
    <row r="16" spans="1:12" ht="30" customHeight="1">
      <c r="A16" s="45"/>
      <c r="C16" s="740" t="s">
        <v>480</v>
      </c>
      <c r="D16" s="33" t="s">
        <v>481</v>
      </c>
      <c r="E16" s="254">
        <v>0.9</v>
      </c>
      <c r="F16" s="254">
        <v>1</v>
      </c>
      <c r="G16" s="254">
        <v>1</v>
      </c>
      <c r="H16" s="254"/>
      <c r="I16" s="753" t="s">
        <v>482</v>
      </c>
      <c r="J16" s="753"/>
      <c r="K16" s="753"/>
    </row>
    <row r="17" spans="1:11" ht="30" customHeight="1">
      <c r="A17" s="45"/>
      <c r="C17" s="740"/>
      <c r="D17" s="252" t="s">
        <v>263</v>
      </c>
      <c r="E17" s="188" t="s">
        <v>130</v>
      </c>
      <c r="F17" s="188" t="s">
        <v>130</v>
      </c>
      <c r="G17" s="254" t="s">
        <v>130</v>
      </c>
      <c r="H17" s="188"/>
      <c r="I17" s="763"/>
      <c r="J17" s="763"/>
      <c r="K17" s="763"/>
    </row>
    <row r="18" spans="1:11" ht="30" customHeight="1">
      <c r="A18" s="45"/>
      <c r="C18" s="740"/>
      <c r="D18" s="252" t="s">
        <v>264</v>
      </c>
      <c r="E18" s="254">
        <v>1</v>
      </c>
      <c r="F18" s="254">
        <v>1</v>
      </c>
      <c r="G18" s="254">
        <v>1</v>
      </c>
      <c r="H18" s="243"/>
      <c r="I18" s="763"/>
      <c r="J18" s="763"/>
      <c r="K18" s="763"/>
    </row>
    <row r="19" spans="1:11" ht="30" customHeight="1">
      <c r="A19" s="45"/>
      <c r="C19" s="740"/>
      <c r="D19" s="256" t="s">
        <v>265</v>
      </c>
      <c r="E19" s="243" t="s">
        <v>130</v>
      </c>
      <c r="F19" s="243" t="s">
        <v>130</v>
      </c>
      <c r="G19" s="243" t="s">
        <v>130</v>
      </c>
      <c r="H19" s="243"/>
      <c r="I19" s="763"/>
      <c r="J19" s="763"/>
      <c r="K19" s="763"/>
    </row>
    <row r="20" spans="1:11" ht="30" customHeight="1">
      <c r="A20" s="45"/>
      <c r="C20" s="740"/>
      <c r="D20" s="34" t="s">
        <v>483</v>
      </c>
      <c r="E20" s="254">
        <v>1</v>
      </c>
      <c r="F20" s="254">
        <v>1</v>
      </c>
      <c r="G20" s="254">
        <v>1</v>
      </c>
      <c r="H20" s="254"/>
      <c r="I20" s="763"/>
      <c r="J20" s="763"/>
      <c r="K20" s="763"/>
    </row>
    <row r="21" spans="1:11" ht="30" customHeight="1">
      <c r="A21" s="45"/>
      <c r="C21" s="740"/>
      <c r="D21" s="255" t="s">
        <v>268</v>
      </c>
      <c r="E21" s="254">
        <v>1</v>
      </c>
      <c r="F21" s="254">
        <v>1</v>
      </c>
      <c r="G21" s="254">
        <v>1</v>
      </c>
      <c r="H21" s="188"/>
      <c r="I21" s="763"/>
      <c r="J21" s="763"/>
      <c r="K21" s="763"/>
    </row>
    <row r="22" spans="1:11" ht="30" customHeight="1" thickBot="1">
      <c r="A22"/>
      <c r="C22" s="740"/>
      <c r="D22" s="252" t="s">
        <v>269</v>
      </c>
      <c r="E22" s="254">
        <v>0.6</v>
      </c>
      <c r="F22" s="254">
        <v>1</v>
      </c>
      <c r="G22" s="254">
        <v>1</v>
      </c>
      <c r="H22" s="257"/>
      <c r="I22" s="763"/>
      <c r="J22" s="763"/>
      <c r="K22" s="763"/>
    </row>
    <row r="23" spans="1:11" ht="30" customHeight="1">
      <c r="A23"/>
      <c r="B23" s="346"/>
      <c r="C23" s="279"/>
      <c r="D23" s="385"/>
      <c r="E23" s="431">
        <v>2023</v>
      </c>
      <c r="F23" s="431">
        <v>2024</v>
      </c>
      <c r="G23" s="431">
        <v>2025</v>
      </c>
      <c r="H23" s="386" t="s">
        <v>186</v>
      </c>
      <c r="I23" s="246" t="s">
        <v>187</v>
      </c>
      <c r="J23" s="263"/>
      <c r="K23" s="263"/>
    </row>
    <row r="24" spans="1:11" ht="30" customHeight="1">
      <c r="A24"/>
      <c r="C24" s="740" t="s">
        <v>484</v>
      </c>
      <c r="D24" s="258" t="s">
        <v>247</v>
      </c>
      <c r="E24" s="433">
        <v>893</v>
      </c>
      <c r="F24" s="434">
        <v>1488</v>
      </c>
      <c r="G24" s="434">
        <v>1027</v>
      </c>
      <c r="H24" s="223">
        <f>(G24-F24)/F24</f>
        <v>-0.30981182795698925</v>
      </c>
      <c r="I24" s="753" t="s">
        <v>485</v>
      </c>
      <c r="J24" s="753"/>
      <c r="K24" s="753"/>
    </row>
    <row r="25" spans="1:11" ht="45" customHeight="1">
      <c r="A25"/>
      <c r="C25" s="740"/>
      <c r="D25" s="252" t="s">
        <v>264</v>
      </c>
      <c r="E25" s="261">
        <v>637</v>
      </c>
      <c r="F25" s="260">
        <v>1189</v>
      </c>
      <c r="G25" s="260">
        <v>208</v>
      </c>
      <c r="H25" s="223">
        <f t="shared" ref="H25:H26" si="0">(G25-F25)/F25</f>
        <v>-0.8250630782169891</v>
      </c>
      <c r="I25" s="763"/>
      <c r="J25" s="763"/>
      <c r="K25" s="763"/>
    </row>
    <row r="26" spans="1:11" ht="45" customHeight="1">
      <c r="A26"/>
      <c r="C26" s="740"/>
      <c r="D26" s="253" t="s">
        <v>486</v>
      </c>
      <c r="E26" s="210">
        <v>256</v>
      </c>
      <c r="F26" s="262">
        <v>299</v>
      </c>
      <c r="G26" s="260">
        <v>819</v>
      </c>
      <c r="H26" s="223">
        <f t="shared" si="0"/>
        <v>1.7391304347826086</v>
      </c>
      <c r="I26" s="763"/>
      <c r="J26" s="763"/>
      <c r="K26" s="763"/>
    </row>
    <row r="27" spans="1:11" ht="45" customHeight="1">
      <c r="A27"/>
      <c r="C27" s="742"/>
      <c r="D27" s="34" t="s">
        <v>263</v>
      </c>
      <c r="E27" s="225" t="s">
        <v>130</v>
      </c>
      <c r="F27" s="225" t="s">
        <v>130</v>
      </c>
      <c r="G27" s="432" t="s">
        <v>130</v>
      </c>
      <c r="H27" s="223" t="s">
        <v>130</v>
      </c>
      <c r="I27" s="764"/>
      <c r="J27" s="764"/>
      <c r="K27" s="764"/>
    </row>
    <row r="28" spans="1:11" ht="30" customHeight="1">
      <c r="A28"/>
      <c r="B28" s="676" t="s">
        <v>487</v>
      </c>
      <c r="C28" s="676"/>
      <c r="D28" s="387"/>
      <c r="E28" s="388"/>
      <c r="F28" s="388"/>
      <c r="G28" s="389"/>
      <c r="H28" s="390"/>
      <c r="I28" s="391"/>
      <c r="J28" s="391"/>
      <c r="K28" s="391"/>
    </row>
    <row r="29" spans="1:11" ht="30" customHeight="1">
      <c r="A29" s="181"/>
      <c r="B29" s="181"/>
      <c r="C29" s="177"/>
      <c r="D29" s="177"/>
      <c r="E29" s="228"/>
      <c r="F29" s="228"/>
      <c r="G29" s="228">
        <v>2025</v>
      </c>
      <c r="H29" s="228"/>
      <c r="I29" s="224"/>
      <c r="J29" s="228"/>
      <c r="K29" s="228"/>
    </row>
    <row r="30" spans="1:11" ht="84.6" thickBot="1">
      <c r="A30" s="181"/>
      <c r="B30" s="272"/>
      <c r="C30" s="269" t="s">
        <v>488</v>
      </c>
      <c r="D30" s="269" t="s">
        <v>489</v>
      </c>
      <c r="E30" s="738" t="s">
        <v>490</v>
      </c>
      <c r="F30" s="738"/>
      <c r="G30" s="738"/>
      <c r="H30" s="738"/>
      <c r="I30" s="738"/>
      <c r="J30" s="738"/>
      <c r="K30" s="738"/>
    </row>
    <row r="31" spans="1:11" ht="30" customHeight="1" thickBot="1">
      <c r="A31" s="181"/>
      <c r="B31" s="676" t="s">
        <v>491</v>
      </c>
      <c r="C31" s="676"/>
      <c r="D31" s="387"/>
      <c r="E31" s="388"/>
      <c r="F31" s="388"/>
      <c r="G31" s="389"/>
      <c r="H31" s="390"/>
      <c r="I31" s="391"/>
      <c r="J31" s="391"/>
      <c r="K31" s="391"/>
    </row>
    <row r="32" spans="1:11" ht="30" customHeight="1">
      <c r="A32" s="181"/>
      <c r="C32" s="247"/>
      <c r="D32" s="247"/>
      <c r="E32" s="228"/>
      <c r="F32" s="228"/>
      <c r="G32" s="228">
        <v>2025</v>
      </c>
      <c r="H32" s="228"/>
      <c r="I32" s="230"/>
      <c r="J32" s="228"/>
      <c r="K32" s="228"/>
    </row>
    <row r="33" spans="1:11" ht="110.25" customHeight="1" thickBot="1">
      <c r="A33" s="181"/>
      <c r="B33" s="272"/>
      <c r="C33" s="269" t="s">
        <v>492</v>
      </c>
      <c r="D33" s="269" t="s">
        <v>493</v>
      </c>
      <c r="E33" s="738" t="s">
        <v>494</v>
      </c>
      <c r="F33" s="738"/>
      <c r="G33" s="738"/>
      <c r="H33" s="738"/>
      <c r="I33" s="738"/>
      <c r="J33" s="738"/>
      <c r="K33" s="738"/>
    </row>
    <row r="34" spans="1:11" ht="30" customHeight="1" thickBot="1">
      <c r="A34" s="181"/>
      <c r="B34" s="676" t="s">
        <v>495</v>
      </c>
      <c r="C34" s="676"/>
      <c r="D34" s="387"/>
      <c r="E34" s="388"/>
      <c r="F34" s="388"/>
      <c r="G34" s="389"/>
      <c r="H34" s="390"/>
      <c r="I34" s="391"/>
      <c r="J34" s="391"/>
      <c r="K34" s="391"/>
    </row>
    <row r="35" spans="1:11" ht="30" customHeight="1">
      <c r="A35" s="181"/>
      <c r="C35" s="247"/>
      <c r="D35" s="247"/>
      <c r="E35" s="228"/>
      <c r="F35" s="228"/>
      <c r="G35" s="228">
        <v>2025</v>
      </c>
      <c r="H35" s="228"/>
      <c r="I35" s="230"/>
      <c r="J35" s="245"/>
      <c r="K35" s="245"/>
    </row>
    <row r="36" spans="1:11" ht="67.900000000000006" thickBot="1">
      <c r="A36" s="181"/>
      <c r="B36" s="272"/>
      <c r="C36" s="269" t="s">
        <v>496</v>
      </c>
      <c r="D36" s="269" t="s">
        <v>497</v>
      </c>
      <c r="E36" s="738" t="s">
        <v>498</v>
      </c>
      <c r="F36" s="738"/>
      <c r="G36" s="738"/>
      <c r="H36" s="738"/>
      <c r="I36" s="738"/>
      <c r="J36" s="738"/>
      <c r="K36" s="738"/>
    </row>
    <row r="37" spans="1:11" ht="35.1" customHeight="1" thickBot="1">
      <c r="A37" s="181"/>
      <c r="B37" s="676" t="s">
        <v>499</v>
      </c>
      <c r="C37" s="676"/>
      <c r="D37" s="387"/>
      <c r="E37" s="388"/>
      <c r="F37" s="388"/>
      <c r="G37" s="389"/>
      <c r="H37" s="390"/>
      <c r="I37" s="391"/>
      <c r="J37" s="391"/>
      <c r="K37" s="391"/>
    </row>
    <row r="38" spans="1:11" ht="30" customHeight="1">
      <c r="A38" s="181"/>
      <c r="C38" s="247"/>
      <c r="D38" s="247"/>
      <c r="E38" s="228"/>
      <c r="F38" s="228"/>
      <c r="G38" s="228">
        <v>2025</v>
      </c>
      <c r="H38" s="228"/>
      <c r="I38" s="230"/>
      <c r="J38" s="245"/>
      <c r="K38" s="245"/>
    </row>
    <row r="39" spans="1:11" ht="115.15" customHeight="1" thickBot="1">
      <c r="A39" s="181"/>
      <c r="B39" s="269"/>
      <c r="C39" s="269" t="s">
        <v>500</v>
      </c>
      <c r="D39" s="269" t="s">
        <v>501</v>
      </c>
      <c r="E39" s="738" t="s">
        <v>502</v>
      </c>
      <c r="F39" s="738"/>
      <c r="G39" s="738"/>
      <c r="H39" s="738"/>
      <c r="I39" s="738"/>
      <c r="J39" s="738"/>
      <c r="K39" s="738"/>
    </row>
    <row r="40" spans="1:11" ht="30" customHeight="1">
      <c r="A40" s="181"/>
      <c r="B40" s="246"/>
      <c r="C40" s="248"/>
      <c r="D40" s="248"/>
      <c r="E40" s="196"/>
      <c r="F40" s="196"/>
      <c r="G40" s="228">
        <v>2025</v>
      </c>
      <c r="H40" s="196"/>
      <c r="I40" s="181"/>
      <c r="J40" s="245"/>
      <c r="K40" s="245"/>
    </row>
    <row r="41" spans="1:11" ht="180" customHeight="1" thickBot="1">
      <c r="A41"/>
      <c r="B41" s="187"/>
      <c r="C41" s="270" t="s">
        <v>503</v>
      </c>
      <c r="D41" s="271" t="s">
        <v>504</v>
      </c>
      <c r="E41" s="765" t="s">
        <v>505</v>
      </c>
      <c r="F41" s="765"/>
      <c r="G41" s="765"/>
      <c r="H41" s="765"/>
      <c r="I41" s="765"/>
      <c r="J41" s="765"/>
      <c r="K41" s="765"/>
    </row>
    <row r="42" spans="1:11" ht="30" customHeight="1">
      <c r="A42" s="181"/>
      <c r="B42" s="246"/>
      <c r="C42" s="247"/>
      <c r="D42" s="177"/>
      <c r="E42" s="228"/>
      <c r="F42" s="228"/>
      <c r="G42" s="228">
        <v>2025</v>
      </c>
      <c r="H42" s="228"/>
      <c r="I42" s="224"/>
      <c r="J42" s="245"/>
      <c r="K42" s="228"/>
    </row>
    <row r="43" spans="1:11" ht="108.6" customHeight="1" thickBot="1">
      <c r="A43" s="45"/>
      <c r="B43" s="161"/>
      <c r="C43" s="272" t="s">
        <v>506</v>
      </c>
      <c r="D43" s="272" t="s">
        <v>504</v>
      </c>
      <c r="E43" s="730" t="s">
        <v>507</v>
      </c>
      <c r="F43" s="730"/>
      <c r="G43" s="730"/>
      <c r="H43" s="730"/>
      <c r="I43" s="730"/>
      <c r="J43" s="730"/>
      <c r="K43" s="730"/>
    </row>
    <row r="44" spans="1:11" ht="30" customHeight="1">
      <c r="A44" s="45"/>
      <c r="C44" s="62"/>
      <c r="D44" s="187"/>
      <c r="E44" s="168"/>
      <c r="F44" s="168"/>
      <c r="G44" s="168">
        <v>2025</v>
      </c>
      <c r="H44" s="168"/>
      <c r="I44" s="167"/>
      <c r="J44" s="168"/>
      <c r="K44" s="168"/>
    </row>
    <row r="45" spans="1:11" ht="99" customHeight="1" thickBot="1">
      <c r="A45" s="45"/>
      <c r="B45" s="161"/>
      <c r="C45" s="272" t="s">
        <v>508</v>
      </c>
      <c r="D45" s="272" t="s">
        <v>509</v>
      </c>
      <c r="E45" s="730" t="s">
        <v>510</v>
      </c>
      <c r="F45" s="730"/>
      <c r="G45" s="730"/>
      <c r="H45" s="730"/>
      <c r="I45" s="730"/>
      <c r="J45" s="730"/>
      <c r="K45" s="730"/>
    </row>
    <row r="46" spans="1:11" ht="30" customHeight="1">
      <c r="A46" s="45"/>
      <c r="C46" s="62"/>
      <c r="D46" s="187"/>
      <c r="E46" s="168"/>
      <c r="F46" s="168"/>
      <c r="G46" s="168">
        <v>2025</v>
      </c>
      <c r="H46" s="168"/>
      <c r="I46" s="167"/>
      <c r="J46" s="168"/>
      <c r="K46" s="168"/>
    </row>
    <row r="47" spans="1:11" ht="203.45" customHeight="1" thickBot="1">
      <c r="A47" s="45"/>
      <c r="B47" s="161"/>
      <c r="C47" s="272" t="s">
        <v>511</v>
      </c>
      <c r="D47" s="272" t="s">
        <v>509</v>
      </c>
      <c r="E47" s="730" t="s">
        <v>512</v>
      </c>
      <c r="F47" s="730"/>
      <c r="G47" s="730"/>
      <c r="H47" s="730"/>
      <c r="I47" s="730"/>
      <c r="J47" s="730"/>
      <c r="K47" s="730"/>
    </row>
    <row r="48" spans="1:11" ht="30" customHeight="1" thickBot="1">
      <c r="A48" s="45"/>
      <c r="B48" s="676" t="s">
        <v>513</v>
      </c>
      <c r="C48" s="676"/>
      <c r="D48" s="387"/>
      <c r="E48" s="388"/>
      <c r="F48" s="388"/>
      <c r="G48" s="389"/>
      <c r="H48" s="390"/>
      <c r="I48" s="391"/>
      <c r="J48" s="391"/>
      <c r="K48" s="391"/>
    </row>
    <row r="49" spans="1:11" ht="30" customHeight="1">
      <c r="A49" s="45"/>
      <c r="B49" s="181"/>
      <c r="C49" s="164"/>
      <c r="D49" s="33"/>
      <c r="E49" s="228">
        <v>2023</v>
      </c>
      <c r="F49" s="228">
        <v>2024</v>
      </c>
      <c r="G49" s="228">
        <v>2025</v>
      </c>
      <c r="H49" s="386" t="s">
        <v>186</v>
      </c>
      <c r="I49" s="246" t="s">
        <v>187</v>
      </c>
      <c r="J49" s="186"/>
      <c r="K49" s="186"/>
    </row>
    <row r="50" spans="1:11" ht="30" customHeight="1">
      <c r="A50"/>
      <c r="B50"/>
      <c r="C50" s="740" t="s">
        <v>514</v>
      </c>
      <c r="D50" s="195" t="s">
        <v>515</v>
      </c>
      <c r="E50" s="195">
        <v>0.5</v>
      </c>
      <c r="F50" s="195">
        <v>0.52</v>
      </c>
      <c r="G50" s="195">
        <v>0.52</v>
      </c>
      <c r="H50" s="195">
        <f>(G50-F50)/F50</f>
        <v>0</v>
      </c>
      <c r="I50" s="195"/>
      <c r="J50" s="195"/>
      <c r="K50" s="195"/>
    </row>
    <row r="51" spans="1:11" ht="30" customHeight="1">
      <c r="A51"/>
      <c r="B51"/>
      <c r="C51" s="740"/>
      <c r="D51" s="208" t="s">
        <v>516</v>
      </c>
      <c r="E51" s="195">
        <v>0.37</v>
      </c>
      <c r="F51" s="195">
        <v>0.36</v>
      </c>
      <c r="G51" s="195">
        <v>0.33</v>
      </c>
      <c r="H51" s="195">
        <f t="shared" ref="H51:H55" si="1">(G51-F51)/F51</f>
        <v>-8.3333333333333259E-2</v>
      </c>
      <c r="I51" s="195"/>
      <c r="J51" s="195"/>
      <c r="K51" s="195"/>
    </row>
    <row r="52" spans="1:11" ht="30" customHeight="1">
      <c r="A52"/>
      <c r="B52"/>
      <c r="C52" s="740"/>
      <c r="D52" s="208" t="s">
        <v>517</v>
      </c>
      <c r="E52" s="195">
        <v>0.08</v>
      </c>
      <c r="F52" s="195">
        <v>0.06</v>
      </c>
      <c r="G52" s="195">
        <v>7.0000000000000007E-2</v>
      </c>
      <c r="H52" s="195">
        <f t="shared" si="1"/>
        <v>0.16666666666666682</v>
      </c>
      <c r="I52" s="195"/>
      <c r="J52" s="195"/>
      <c r="K52" s="195"/>
    </row>
    <row r="53" spans="1:11" ht="30" customHeight="1">
      <c r="A53"/>
      <c r="B53"/>
      <c r="C53" s="740"/>
      <c r="D53" s="208" t="s">
        <v>518</v>
      </c>
      <c r="E53" s="195">
        <v>0.01</v>
      </c>
      <c r="F53" s="195">
        <v>0.01</v>
      </c>
      <c r="G53" s="195">
        <v>0.02</v>
      </c>
      <c r="H53" s="195">
        <f t="shared" si="1"/>
        <v>1</v>
      </c>
      <c r="I53" s="195"/>
      <c r="J53" s="195"/>
      <c r="K53" s="195"/>
    </row>
    <row r="54" spans="1:11" ht="30" customHeight="1">
      <c r="A54"/>
      <c r="B54"/>
      <c r="C54" s="740"/>
      <c r="D54" s="208" t="s">
        <v>519</v>
      </c>
      <c r="E54" s="195">
        <v>0.04</v>
      </c>
      <c r="F54" s="195">
        <v>0.03</v>
      </c>
      <c r="G54" s="195">
        <v>0.03</v>
      </c>
      <c r="H54" s="195">
        <f t="shared" si="1"/>
        <v>0</v>
      </c>
      <c r="I54" s="195"/>
      <c r="J54" s="195"/>
      <c r="K54" s="195"/>
    </row>
    <row r="55" spans="1:11" ht="30" customHeight="1">
      <c r="A55"/>
      <c r="B55"/>
      <c r="C55" s="740"/>
      <c r="D55" s="208" t="s">
        <v>520</v>
      </c>
      <c r="E55" s="195" t="s">
        <v>130</v>
      </c>
      <c r="F55" s="195">
        <v>0.02</v>
      </c>
      <c r="G55" s="195">
        <v>0.03</v>
      </c>
      <c r="H55" s="195">
        <f t="shared" si="1"/>
        <v>0.49999999999999989</v>
      </c>
      <c r="I55" s="195"/>
      <c r="J55" s="195"/>
      <c r="K55" s="195"/>
    </row>
    <row r="56" spans="1:11" ht="33.6" customHeight="1">
      <c r="A56" s="45"/>
      <c r="B56" s="165"/>
      <c r="C56" s="89"/>
      <c r="D56" s="44"/>
      <c r="E56" s="220"/>
      <c r="F56" s="220"/>
      <c r="G56" s="220"/>
      <c r="H56" s="227"/>
      <c r="I56" s="92"/>
      <c r="J56" s="92"/>
      <c r="K56" s="92"/>
    </row>
    <row r="57" spans="1:11" ht="51" customHeight="1">
      <c r="A57" s="45"/>
      <c r="B57" s="165"/>
      <c r="C57" s="89"/>
      <c r="D57" s="44"/>
      <c r="E57" s="220"/>
      <c r="F57" s="220"/>
      <c r="G57" s="220"/>
      <c r="H57" s="227"/>
      <c r="I57" s="92"/>
      <c r="J57" s="92"/>
      <c r="K57" s="92"/>
    </row>
    <row r="58" spans="1:11" ht="36" customHeight="1">
      <c r="A58" s="45"/>
      <c r="B58" s="165"/>
      <c r="C58" s="89"/>
      <c r="D58" s="44"/>
      <c r="E58" s="220"/>
      <c r="F58" s="220"/>
      <c r="G58" s="220"/>
      <c r="H58" s="227"/>
      <c r="I58" s="92"/>
      <c r="J58" s="92"/>
      <c r="K58" s="92"/>
    </row>
    <row r="59" spans="1:11" ht="20.100000000000001" customHeight="1">
      <c r="A59" s="45"/>
      <c r="B59" s="165"/>
      <c r="C59" s="89"/>
      <c r="D59" s="216"/>
      <c r="E59" s="173"/>
      <c r="F59" s="173"/>
      <c r="G59" s="173"/>
      <c r="H59" s="189"/>
      <c r="I59" s="21"/>
      <c r="J59" s="24"/>
      <c r="K59" s="24"/>
    </row>
    <row r="60" spans="1:11" ht="20.100000000000001" customHeight="1">
      <c r="A60" s="45"/>
      <c r="B60" s="165"/>
      <c r="C60" s="89"/>
      <c r="D60" s="216"/>
      <c r="E60" s="173"/>
      <c r="F60" s="173"/>
      <c r="G60" s="173"/>
      <c r="H60" s="189"/>
      <c r="I60" s="221"/>
      <c r="J60" s="221"/>
      <c r="K60" s="21"/>
    </row>
    <row r="61" spans="1:11" ht="20.100000000000001" customHeight="1">
      <c r="A61" s="45"/>
      <c r="B61" s="165"/>
      <c r="C61" s="89"/>
      <c r="D61" s="216"/>
      <c r="E61" s="173"/>
      <c r="F61" s="173"/>
      <c r="G61" s="173"/>
      <c r="H61" s="189"/>
      <c r="I61" s="221"/>
      <c r="J61" s="221"/>
      <c r="K61" s="21"/>
    </row>
    <row r="62" spans="1:11" ht="20.100000000000001" customHeight="1">
      <c r="A62" s="45"/>
      <c r="B62" s="165"/>
      <c r="C62" s="89"/>
      <c r="D62" s="216"/>
      <c r="E62" s="173"/>
      <c r="F62" s="173"/>
      <c r="G62" s="173"/>
      <c r="H62" s="189"/>
      <c r="I62" s="221"/>
      <c r="J62" s="221"/>
      <c r="K62" s="21"/>
    </row>
    <row r="63" spans="1:11" ht="20.100000000000001" customHeight="1">
      <c r="A63" s="45"/>
      <c r="B63" s="165"/>
      <c r="C63" s="89"/>
      <c r="D63" s="216"/>
      <c r="E63" s="173"/>
      <c r="F63" s="173"/>
      <c r="G63" s="173"/>
      <c r="H63" s="189"/>
      <c r="I63" s="221"/>
      <c r="J63" s="221"/>
      <c r="K63" s="21"/>
    </row>
    <row r="64" spans="1:11" ht="20.100000000000001" customHeight="1">
      <c r="A64" s="45"/>
      <c r="B64" s="165"/>
      <c r="C64" s="89"/>
      <c r="D64" s="216"/>
      <c r="E64" s="173"/>
      <c r="F64" s="173"/>
      <c r="G64" s="173"/>
      <c r="H64" s="189"/>
      <c r="I64" s="221"/>
      <c r="J64" s="221"/>
      <c r="K64" s="21"/>
    </row>
    <row r="65" spans="1:11" ht="20.100000000000001" customHeight="1">
      <c r="A65" s="45"/>
      <c r="B65" s="165"/>
      <c r="C65" s="89"/>
      <c r="D65" s="216"/>
      <c r="E65" s="173"/>
      <c r="F65" s="173"/>
      <c r="G65" s="173"/>
      <c r="H65" s="189"/>
      <c r="I65" s="221"/>
      <c r="J65" s="221"/>
      <c r="K65" s="21"/>
    </row>
    <row r="66" spans="1:11" ht="20.100000000000001" customHeight="1">
      <c r="A66" s="45"/>
      <c r="B66" s="165"/>
      <c r="C66" s="89"/>
      <c r="D66" s="216"/>
      <c r="E66" s="173"/>
      <c r="F66" s="173"/>
      <c r="G66" s="173"/>
      <c r="H66" s="189"/>
      <c r="I66" s="221"/>
      <c r="J66" s="221"/>
      <c r="K66" s="21"/>
    </row>
    <row r="67" spans="1:11" ht="20.100000000000001" customHeight="1">
      <c r="A67" s="45"/>
      <c r="B67" s="165"/>
      <c r="C67" s="89"/>
      <c r="D67" s="216"/>
      <c r="E67" s="173"/>
      <c r="F67" s="173"/>
      <c r="G67" s="173"/>
      <c r="H67" s="189"/>
      <c r="I67" s="221"/>
      <c r="J67" s="221"/>
      <c r="K67" s="21"/>
    </row>
    <row r="68" spans="1:11" ht="20.100000000000001" customHeight="1">
      <c r="A68" s="45"/>
      <c r="B68" s="165"/>
      <c r="C68" s="89"/>
      <c r="D68" s="216"/>
      <c r="E68" s="173"/>
      <c r="F68" s="173"/>
      <c r="G68" s="173"/>
      <c r="H68" s="189"/>
      <c r="I68" s="221"/>
      <c r="J68" s="221"/>
      <c r="K68" s="21"/>
    </row>
    <row r="69" spans="1:11" ht="20.100000000000001" customHeight="1">
      <c r="A69" s="45"/>
      <c r="B69" s="165"/>
      <c r="C69" s="89"/>
      <c r="D69" s="216"/>
      <c r="E69" s="173"/>
      <c r="F69" s="173"/>
      <c r="G69" s="173"/>
      <c r="H69" s="189"/>
      <c r="I69" s="221"/>
      <c r="J69" s="221"/>
      <c r="K69" s="21"/>
    </row>
    <row r="70" spans="1:11" ht="20.100000000000001" customHeight="1">
      <c r="A70" s="45"/>
      <c r="B70" s="165"/>
      <c r="C70" s="89"/>
      <c r="D70" s="216"/>
      <c r="E70" s="173"/>
      <c r="F70" s="173"/>
      <c r="G70" s="173"/>
      <c r="H70" s="189"/>
      <c r="I70" s="221"/>
      <c r="J70" s="221"/>
      <c r="K70" s="21"/>
    </row>
    <row r="71" spans="1:11" ht="20.100000000000001" customHeight="1">
      <c r="A71" s="45"/>
      <c r="B71" s="165"/>
      <c r="C71" s="89"/>
      <c r="D71" s="216"/>
      <c r="E71" s="173"/>
      <c r="F71" s="173"/>
      <c r="G71" s="173"/>
      <c r="H71" s="189"/>
      <c r="I71" s="221"/>
      <c r="J71" s="221"/>
      <c r="K71" s="21"/>
    </row>
    <row r="72" spans="1:11" ht="20.100000000000001" hidden="1" customHeight="1">
      <c r="A72" s="45"/>
      <c r="B72" s="165"/>
      <c r="C72" s="89"/>
      <c r="D72" s="216"/>
      <c r="E72" s="173"/>
      <c r="F72" s="173"/>
      <c r="G72" s="173"/>
      <c r="H72" s="189"/>
      <c r="I72" s="221"/>
      <c r="J72" s="221"/>
      <c r="K72" s="21"/>
    </row>
    <row r="73" spans="1:11" ht="20.100000000000001" hidden="1" customHeight="1">
      <c r="A73" s="45"/>
      <c r="B73" s="165"/>
      <c r="C73" s="89"/>
      <c r="D73" s="216"/>
      <c r="E73" s="173"/>
      <c r="F73" s="173"/>
      <c r="G73" s="173"/>
      <c r="H73" s="189"/>
      <c r="I73" s="221"/>
      <c r="J73" s="221"/>
      <c r="K73" s="21"/>
    </row>
    <row r="74" spans="1:11" ht="20.100000000000001" hidden="1" customHeight="1">
      <c r="A74" s="45"/>
      <c r="B74" s="165"/>
      <c r="C74" s="89"/>
      <c r="D74" s="216"/>
      <c r="E74" s="173"/>
      <c r="F74" s="173"/>
      <c r="G74" s="173"/>
      <c r="H74" s="189"/>
      <c r="I74" s="221"/>
      <c r="J74" s="221"/>
      <c r="K74" s="21"/>
    </row>
    <row r="75" spans="1:11" ht="20.100000000000001" hidden="1" customHeight="1">
      <c r="A75" s="45"/>
      <c r="B75" s="165"/>
      <c r="C75" s="89"/>
      <c r="D75" s="216"/>
      <c r="E75" s="173"/>
      <c r="F75" s="173"/>
      <c r="G75" s="173"/>
      <c r="H75" s="189"/>
      <c r="I75" s="221"/>
      <c r="J75" s="221"/>
      <c r="K75" s="21"/>
    </row>
    <row r="76" spans="1:11" ht="33.950000000000003" hidden="1" customHeight="1">
      <c r="A76" s="45"/>
      <c r="B76" s="165"/>
      <c r="C76" s="89"/>
      <c r="D76" s="216"/>
      <c r="E76" s="173"/>
      <c r="F76" s="173"/>
      <c r="G76" s="173"/>
      <c r="H76" s="189"/>
      <c r="I76" s="21"/>
      <c r="J76" s="24"/>
      <c r="K76" s="24"/>
    </row>
    <row r="77" spans="1:11" ht="43.5" hidden="1" customHeight="1">
      <c r="A77" s="45"/>
      <c r="B77" s="165"/>
      <c r="C77" s="89"/>
      <c r="D77" s="44"/>
      <c r="E77" s="173"/>
      <c r="F77" s="173"/>
      <c r="G77" s="173"/>
      <c r="H77" s="189"/>
      <c r="I77" s="38"/>
      <c r="J77" s="38"/>
      <c r="K77" s="38"/>
    </row>
    <row r="78" spans="1:11" ht="30" hidden="1" customHeight="1">
      <c r="B78" s="181"/>
      <c r="C78" s="181"/>
      <c r="D78" s="181"/>
      <c r="E78" s="181"/>
      <c r="F78" s="181"/>
      <c r="G78" s="181"/>
      <c r="H78" s="181"/>
      <c r="I78" s="181"/>
      <c r="J78" s="173"/>
      <c r="K78" s="173"/>
    </row>
    <row r="79" spans="1:11" ht="109.9" hidden="1" customHeight="1">
      <c r="B79" s="21"/>
      <c r="C79" s="748"/>
      <c r="D79" s="181"/>
      <c r="E79" s="225"/>
      <c r="F79" s="236"/>
      <c r="G79" s="236"/>
      <c r="H79" s="189"/>
      <c r="I79" s="189"/>
      <c r="J79" s="189"/>
      <c r="K79" s="189"/>
    </row>
    <row r="80" spans="1:11" ht="63.6" hidden="1" customHeight="1">
      <c r="B80" s="21"/>
      <c r="C80" s="748"/>
      <c r="D80" s="44"/>
      <c r="E80" s="225"/>
      <c r="F80" s="225"/>
      <c r="G80" s="225"/>
      <c r="H80" s="189"/>
      <c r="I80" s="189"/>
      <c r="J80" s="189"/>
      <c r="K80" s="189"/>
    </row>
    <row r="81" spans="2:11" ht="72" hidden="1" customHeight="1">
      <c r="B81" s="21"/>
      <c r="C81" s="748"/>
      <c r="D81" s="44"/>
      <c r="E81" s="225"/>
      <c r="F81" s="225"/>
      <c r="G81" s="225"/>
      <c r="H81" s="189"/>
      <c r="I81" s="189"/>
      <c r="J81" s="189"/>
      <c r="K81" s="189"/>
    </row>
    <row r="82" spans="2:11" ht="48" hidden="1" customHeight="1">
      <c r="B82" s="21"/>
      <c r="C82" s="748"/>
      <c r="D82" s="44"/>
      <c r="E82" s="225"/>
      <c r="F82" s="225"/>
      <c r="G82" s="225"/>
      <c r="H82" s="189"/>
      <c r="I82" s="189"/>
      <c r="J82" s="189"/>
      <c r="K82" s="189"/>
    </row>
    <row r="83" spans="2:11" ht="42" hidden="1" customHeight="1">
      <c r="B83" s="21"/>
      <c r="D83" s="24"/>
      <c r="E83" s="24"/>
      <c r="F83" s="21"/>
      <c r="G83" s="24"/>
      <c r="H83" s="41"/>
      <c r="I83" s="28"/>
      <c r="J83" s="24"/>
      <c r="K83" s="21"/>
    </row>
    <row r="84" spans="2:11" ht="42" hidden="1" customHeight="1">
      <c r="B84" s="21"/>
      <c r="D84"/>
      <c r="E84" s="24"/>
      <c r="F84" s="21"/>
      <c r="G84" s="24"/>
      <c r="H84" s="41"/>
      <c r="I84" s="28"/>
      <c r="J84" s="24"/>
      <c r="K84" s="21"/>
    </row>
    <row r="85" spans="2:11" ht="42" hidden="1" customHeight="1">
      <c r="B85" s="21"/>
      <c r="D85" s="24"/>
      <c r="E85" s="24"/>
      <c r="F85" s="21"/>
      <c r="G85" s="24"/>
      <c r="H85" s="41"/>
      <c r="I85" s="28"/>
      <c r="J85" s="24"/>
      <c r="K85" s="21"/>
    </row>
    <row r="86" spans="2:11" ht="42" hidden="1" customHeight="1">
      <c r="B86" s="21"/>
      <c r="D86" s="24"/>
      <c r="E86" s="24"/>
      <c r="F86" s="21"/>
      <c r="G86" s="24"/>
      <c r="H86" s="41"/>
      <c r="I86" s="28"/>
      <c r="J86" s="24"/>
      <c r="K86" s="21"/>
    </row>
    <row r="87" spans="2:11" ht="42" hidden="1" customHeight="1">
      <c r="B87" s="21"/>
      <c r="D87" s="24"/>
      <c r="E87" s="24"/>
      <c r="F87" s="21"/>
      <c r="G87" s="24"/>
      <c r="H87" s="26"/>
      <c r="I87" s="28"/>
      <c r="J87" s="24"/>
      <c r="K87" s="21"/>
    </row>
    <row r="88" spans="2:11" ht="42" hidden="1" customHeight="1">
      <c r="B88" s="21"/>
      <c r="D88" s="24"/>
      <c r="E88" s="24"/>
      <c r="F88" s="21"/>
      <c r="G88" s="24"/>
      <c r="H88" s="41"/>
      <c r="I88" s="28"/>
      <c r="J88" s="24"/>
      <c r="K88" s="21"/>
    </row>
    <row r="89" spans="2:11" ht="42" hidden="1" customHeight="1">
      <c r="B89" s="21"/>
      <c r="D89" s="24"/>
      <c r="E89" s="24"/>
      <c r="F89" s="21"/>
      <c r="G89" s="24"/>
      <c r="H89" s="26"/>
      <c r="I89" s="28"/>
      <c r="J89" s="24"/>
      <c r="K89" s="21"/>
    </row>
    <row r="90" spans="2:11" ht="30" hidden="1" customHeight="1">
      <c r="B90" s="21"/>
      <c r="D90" s="24"/>
      <c r="E90" s="24"/>
      <c r="F90" s="21"/>
      <c r="G90" s="24"/>
      <c r="H90" s="42"/>
      <c r="I90" s="28"/>
      <c r="J90" s="24"/>
      <c r="K90" s="21"/>
    </row>
    <row r="91" spans="2:11" ht="30" hidden="1" customHeight="1">
      <c r="B91" s="21"/>
      <c r="D91" s="24"/>
      <c r="E91" s="24"/>
      <c r="F91" s="21"/>
      <c r="G91" s="24"/>
      <c r="H91" s="42"/>
      <c r="I91" s="28"/>
      <c r="J91" s="24"/>
      <c r="K91" s="21"/>
    </row>
    <row r="92" spans="2:11" ht="30" hidden="1" customHeight="1">
      <c r="B92" s="21"/>
      <c r="D92" s="24"/>
      <c r="E92" s="24"/>
      <c r="F92" s="21"/>
      <c r="G92" s="24"/>
      <c r="H92" s="42"/>
      <c r="I92" s="28"/>
      <c r="J92" s="24"/>
      <c r="K92" s="21"/>
    </row>
    <row r="93" spans="2:11" ht="16.899999999999999" hidden="1">
      <c r="B93" s="21"/>
      <c r="D93" s="24"/>
      <c r="F93" s="24"/>
      <c r="G93" s="24"/>
      <c r="H93" s="41"/>
      <c r="I93" s="28"/>
      <c r="J93" s="24"/>
      <c r="K93" s="21"/>
    </row>
    <row r="94" spans="2:11" ht="16.899999999999999" hidden="1">
      <c r="B94" s="181"/>
      <c r="C94" s="181"/>
      <c r="D94" s="181"/>
      <c r="E94" s="181"/>
      <c r="F94" s="181"/>
      <c r="G94" s="181"/>
      <c r="H94" s="181"/>
      <c r="I94" s="181"/>
      <c r="J94" s="181"/>
      <c r="K94" s="181"/>
    </row>
    <row r="95" spans="2:11" ht="30" hidden="1" customHeight="1">
      <c r="B95" s="181"/>
      <c r="C95" s="181"/>
      <c r="D95" s="181"/>
      <c r="E95" s="181"/>
      <c r="F95" s="181"/>
      <c r="G95" s="181"/>
      <c r="H95" s="181"/>
      <c r="I95" s="181"/>
      <c r="J95" s="173"/>
      <c r="K95" s="173"/>
    </row>
    <row r="96" spans="2:11" ht="16.899999999999999" hidden="1">
      <c r="B96" s="21"/>
      <c r="C96" s="748"/>
      <c r="D96" s="44"/>
      <c r="E96" s="217"/>
      <c r="F96" s="217"/>
      <c r="G96" s="217"/>
      <c r="H96" s="189"/>
      <c r="I96" s="28"/>
      <c r="J96" s="24"/>
      <c r="K96" s="21"/>
    </row>
    <row r="97" spans="2:11" ht="16.899999999999999" hidden="1">
      <c r="B97" s="21"/>
      <c r="C97" s="748"/>
      <c r="D97" s="44"/>
      <c r="E97" s="225"/>
      <c r="F97" s="236"/>
      <c r="G97" s="225"/>
      <c r="H97" s="189"/>
      <c r="I97" s="217"/>
      <c r="J97" s="217"/>
      <c r="K97" s="217"/>
    </row>
    <row r="98" spans="2:11" ht="16.899999999999999" hidden="1">
      <c r="B98" s="21"/>
      <c r="C98" s="748"/>
      <c r="D98" s="44"/>
      <c r="E98" s="225"/>
      <c r="F98" s="236"/>
      <c r="G98" s="225"/>
      <c r="H98" s="189"/>
      <c r="I98" s="217"/>
      <c r="J98" s="217"/>
      <c r="K98" s="217"/>
    </row>
    <row r="99" spans="2:11" ht="16.899999999999999" hidden="1">
      <c r="B99" s="21"/>
      <c r="C99" s="748"/>
      <c r="D99" s="44"/>
      <c r="E99" s="225"/>
      <c r="F99" s="225"/>
      <c r="G99" s="225"/>
      <c r="H99" s="189"/>
      <c r="I99" s="217"/>
      <c r="J99" s="217"/>
      <c r="K99" s="217"/>
    </row>
    <row r="100" spans="2:11" ht="16.899999999999999" hidden="1">
      <c r="B100" s="21"/>
      <c r="C100" s="748"/>
      <c r="D100" s="44"/>
      <c r="E100" s="217"/>
      <c r="F100" s="217"/>
      <c r="G100" s="217"/>
      <c r="H100" s="201"/>
      <c r="I100" s="217"/>
      <c r="J100" s="217"/>
      <c r="K100" s="217"/>
    </row>
    <row r="101" spans="2:11" ht="16.899999999999999" hidden="1">
      <c r="B101" s="21"/>
      <c r="C101" s="748"/>
      <c r="D101" s="44"/>
      <c r="E101" s="217"/>
      <c r="F101" s="217"/>
      <c r="G101" s="217"/>
      <c r="H101" s="201"/>
      <c r="I101" s="217"/>
      <c r="J101" s="217"/>
      <c r="K101" s="217"/>
    </row>
    <row r="102" spans="2:11" ht="16.899999999999999" hidden="1">
      <c r="B102" s="21"/>
      <c r="C102" s="748"/>
      <c r="D102" s="44"/>
      <c r="E102" s="217"/>
      <c r="F102" s="217"/>
      <c r="G102" s="217"/>
      <c r="H102" s="201"/>
      <c r="I102" s="217"/>
      <c r="J102" s="217"/>
      <c r="K102" s="217"/>
    </row>
    <row r="103" spans="2:11" ht="16.899999999999999" hidden="1">
      <c r="B103" s="21"/>
      <c r="C103" s="748"/>
      <c r="D103" s="44"/>
      <c r="E103" s="217"/>
      <c r="F103" s="217"/>
      <c r="G103" s="217"/>
      <c r="H103" s="201"/>
      <c r="I103" s="217"/>
      <c r="J103" s="217"/>
      <c r="K103" s="217"/>
    </row>
    <row r="104" spans="2:11" ht="16.899999999999999" hidden="1">
      <c r="B104" s="21"/>
      <c r="C104" s="748"/>
      <c r="D104" s="44"/>
      <c r="E104" s="217"/>
      <c r="F104" s="217"/>
      <c r="G104" s="217"/>
      <c r="H104" s="201"/>
      <c r="I104" s="217"/>
      <c r="J104" s="217"/>
      <c r="K104" s="217"/>
    </row>
    <row r="105" spans="2:11" ht="16.899999999999999" hidden="1">
      <c r="B105" s="21"/>
      <c r="C105" s="748"/>
      <c r="D105" s="44"/>
      <c r="E105" s="217"/>
      <c r="F105" s="217"/>
      <c r="G105" s="217"/>
      <c r="H105" s="201"/>
      <c r="I105" s="217"/>
      <c r="J105" s="217"/>
      <c r="K105" s="217"/>
    </row>
    <row r="106" spans="2:11" ht="16.899999999999999" hidden="1">
      <c r="B106" s="21"/>
      <c r="C106" s="748"/>
      <c r="D106" s="44"/>
      <c r="E106" s="217"/>
      <c r="F106" s="217"/>
      <c r="G106" s="217"/>
      <c r="H106" s="201"/>
      <c r="I106" s="217"/>
      <c r="J106" s="217"/>
      <c r="K106" s="217"/>
    </row>
    <row r="107" spans="2:11" ht="16.899999999999999" hidden="1">
      <c r="B107" s="21"/>
      <c r="C107" s="748"/>
      <c r="D107" s="44"/>
      <c r="E107" s="217"/>
      <c r="F107" s="217"/>
      <c r="G107" s="217"/>
      <c r="H107" s="201"/>
      <c r="I107" s="217"/>
      <c r="J107" s="217"/>
      <c r="K107" s="217"/>
    </row>
    <row r="108" spans="2:11" ht="16.899999999999999" hidden="1">
      <c r="B108" s="21"/>
      <c r="C108" s="748"/>
      <c r="D108" s="44"/>
      <c r="E108" s="217"/>
      <c r="F108" s="217"/>
      <c r="G108" s="217"/>
      <c r="H108" s="237"/>
      <c r="I108" s="217"/>
      <c r="J108" s="217"/>
      <c r="K108" s="217"/>
    </row>
    <row r="109" spans="2:11" ht="16.899999999999999" hidden="1">
      <c r="B109" s="21"/>
      <c r="C109" s="748"/>
      <c r="D109" s="44"/>
      <c r="E109" s="200"/>
      <c r="F109" s="200"/>
      <c r="G109" s="217"/>
      <c r="H109" s="200"/>
      <c r="I109" s="217"/>
      <c r="J109" s="217"/>
      <c r="K109" s="217"/>
    </row>
    <row r="110" spans="2:11" ht="16.899999999999999" hidden="1">
      <c r="B110" s="21"/>
      <c r="C110" s="748"/>
      <c r="D110" s="44"/>
      <c r="E110" s="217"/>
      <c r="F110" s="217"/>
      <c r="G110" s="217"/>
      <c r="H110" s="237"/>
      <c r="I110" s="217"/>
      <c r="J110" s="217"/>
      <c r="K110" s="217"/>
    </row>
    <row r="111" spans="2:11" ht="16.899999999999999" hidden="1">
      <c r="B111" s="21"/>
      <c r="C111" s="748"/>
      <c r="D111" s="44"/>
      <c r="E111" s="217"/>
      <c r="F111" s="217"/>
      <c r="G111" s="217"/>
      <c r="H111" s="237"/>
      <c r="I111" s="217"/>
      <c r="J111" s="217"/>
      <c r="K111" s="217"/>
    </row>
    <row r="112" spans="2:11" ht="16.899999999999999" hidden="1">
      <c r="B112" s="21"/>
      <c r="C112" s="748"/>
      <c r="D112" s="44"/>
      <c r="E112" s="205"/>
      <c r="F112" s="217"/>
      <c r="G112" s="217"/>
      <c r="H112" s="201"/>
      <c r="I112" s="217"/>
      <c r="J112" s="217"/>
      <c r="K112" s="217"/>
    </row>
    <row r="113" spans="2:11" ht="16.899999999999999" hidden="1">
      <c r="B113" s="21"/>
      <c r="C113" s="748"/>
      <c r="D113" s="44"/>
      <c r="E113" s="217"/>
      <c r="F113" s="217"/>
      <c r="G113" s="217"/>
      <c r="H113" s="201"/>
      <c r="I113" s="217"/>
      <c r="J113" s="217"/>
      <c r="K113" s="217"/>
    </row>
    <row r="114" spans="2:11" ht="16.899999999999999" hidden="1">
      <c r="B114" s="21"/>
      <c r="C114" s="748"/>
      <c r="D114" s="44"/>
      <c r="E114" s="217"/>
      <c r="F114" s="217"/>
      <c r="G114" s="217"/>
      <c r="H114" s="201"/>
      <c r="I114" s="217"/>
      <c r="J114" s="217"/>
      <c r="K114" s="217"/>
    </row>
    <row r="115" spans="2:11" ht="16.899999999999999" hidden="1">
      <c r="B115" s="21"/>
      <c r="C115" s="748"/>
      <c r="D115" s="44"/>
      <c r="E115" s="217"/>
      <c r="F115" s="217"/>
      <c r="G115" s="217"/>
      <c r="H115" s="201"/>
      <c r="I115" s="217"/>
      <c r="J115" s="217"/>
      <c r="K115" s="217"/>
    </row>
    <row r="116" spans="2:11" ht="16.899999999999999" hidden="1">
      <c r="B116" s="21"/>
      <c r="C116" s="748"/>
      <c r="D116" s="44"/>
      <c r="E116" s="217"/>
      <c r="F116" s="217"/>
      <c r="G116" s="217"/>
      <c r="H116" s="201"/>
      <c r="I116" s="217"/>
      <c r="J116" s="217"/>
      <c r="K116" s="217"/>
    </row>
    <row r="117" spans="2:11" ht="16.899999999999999" hidden="1">
      <c r="B117" s="21"/>
      <c r="C117" s="748"/>
      <c r="D117" s="44"/>
      <c r="E117" s="217"/>
      <c r="F117" s="217"/>
      <c r="G117" s="217"/>
      <c r="H117" s="201"/>
      <c r="I117" s="217"/>
      <c r="J117" s="217"/>
      <c r="K117" s="217"/>
    </row>
    <row r="118" spans="2:11" ht="16.899999999999999" hidden="1">
      <c r="B118" s="21"/>
      <c r="C118" s="748"/>
      <c r="D118" s="44"/>
      <c r="E118" s="217"/>
      <c r="F118" s="217"/>
      <c r="G118" s="217"/>
      <c r="H118" s="201"/>
      <c r="I118" s="217"/>
      <c r="J118" s="217"/>
      <c r="K118" s="217"/>
    </row>
    <row r="119" spans="2:11" ht="16.899999999999999" hidden="1">
      <c r="B119" s="21"/>
      <c r="C119" s="748"/>
      <c r="D119" s="44"/>
      <c r="E119" s="200"/>
      <c r="F119" s="200"/>
      <c r="G119" s="200"/>
      <c r="H119" s="237"/>
      <c r="I119" s="217"/>
      <c r="J119" s="217"/>
      <c r="K119" s="217"/>
    </row>
    <row r="120" spans="2:11" ht="16.899999999999999" hidden="1">
      <c r="B120" s="21"/>
      <c r="C120" s="748"/>
      <c r="D120" s="44"/>
      <c r="E120" s="217"/>
      <c r="F120" s="217"/>
      <c r="G120" s="217"/>
      <c r="H120" s="201"/>
      <c r="I120" s="217"/>
      <c r="J120" s="217"/>
      <c r="K120" s="217"/>
    </row>
    <row r="121" spans="2:11" ht="16.899999999999999" hidden="1">
      <c r="B121" s="21"/>
      <c r="C121" s="748"/>
      <c r="D121" s="44"/>
      <c r="E121" s="217"/>
      <c r="F121" s="217"/>
      <c r="G121" s="217"/>
      <c r="H121" s="201"/>
      <c r="I121" s="217"/>
      <c r="J121" s="217"/>
      <c r="K121" s="217"/>
    </row>
    <row r="122" spans="2:11" ht="16.899999999999999" hidden="1">
      <c r="B122" s="21"/>
      <c r="C122" s="748"/>
      <c r="D122" s="44"/>
      <c r="E122" s="217"/>
      <c r="F122" s="217"/>
      <c r="G122" s="217"/>
      <c r="H122" s="201"/>
      <c r="I122" s="217"/>
      <c r="J122" s="217"/>
      <c r="K122" s="217"/>
    </row>
    <row r="123" spans="2:11" ht="16.899999999999999" hidden="1">
      <c r="B123" s="21"/>
      <c r="C123" s="748"/>
      <c r="D123" s="44"/>
      <c r="E123" s="217"/>
      <c r="F123" s="217"/>
      <c r="G123" s="217"/>
      <c r="H123" s="201"/>
      <c r="I123" s="217"/>
      <c r="J123" s="217"/>
      <c r="K123" s="217"/>
    </row>
    <row r="124" spans="2:11" ht="16.899999999999999" hidden="1">
      <c r="B124" s="181"/>
      <c r="C124" s="89"/>
      <c r="D124" s="181"/>
      <c r="E124" s="181"/>
      <c r="F124" s="181"/>
      <c r="G124" s="181"/>
      <c r="H124" s="181"/>
      <c r="I124" s="181"/>
      <c r="J124" s="173"/>
      <c r="K124" s="173"/>
    </row>
    <row r="125" spans="2:11" ht="16.899999999999999" hidden="1">
      <c r="B125" s="21"/>
      <c r="C125" s="748"/>
      <c r="D125" s="238"/>
      <c r="E125" s="217"/>
      <c r="F125" s="217"/>
      <c r="G125" s="217"/>
      <c r="H125" s="201"/>
      <c r="I125" s="217"/>
      <c r="J125" s="217"/>
      <c r="K125" s="217"/>
    </row>
    <row r="126" spans="2:11" ht="16.899999999999999" hidden="1">
      <c r="B126" s="21"/>
      <c r="C126" s="748"/>
      <c r="D126" s="44"/>
      <c r="E126" s="217"/>
      <c r="F126" s="217"/>
      <c r="G126" s="217"/>
      <c r="H126" s="201"/>
      <c r="I126" s="217"/>
      <c r="J126" s="217"/>
      <c r="K126" s="217"/>
    </row>
    <row r="127" spans="2:11" ht="16.899999999999999" hidden="1">
      <c r="B127" s="21"/>
      <c r="C127" s="748"/>
      <c r="D127" s="44"/>
      <c r="E127" s="200"/>
      <c r="F127" s="200"/>
      <c r="G127" s="200"/>
      <c r="H127" s="201"/>
      <c r="I127" s="217"/>
      <c r="J127" s="217"/>
      <c r="K127" s="217"/>
    </row>
    <row r="128" spans="2:11" ht="16.899999999999999" hidden="1">
      <c r="B128" s="21"/>
      <c r="C128" s="748"/>
      <c r="D128" s="44"/>
      <c r="E128" s="217"/>
      <c r="F128" s="217"/>
      <c r="G128" s="217"/>
      <c r="H128" s="201"/>
      <c r="I128" s="217"/>
      <c r="J128" s="217"/>
      <c r="K128" s="217"/>
    </row>
    <row r="129" spans="2:11" ht="16.899999999999999" hidden="1">
      <c r="B129" s="21"/>
      <c r="C129" s="748"/>
      <c r="D129" s="238"/>
      <c r="E129" s="217"/>
      <c r="F129" s="217"/>
      <c r="G129" s="217"/>
      <c r="H129" s="201"/>
      <c r="I129" s="217"/>
      <c r="J129" s="217"/>
      <c r="K129" s="217"/>
    </row>
    <row r="130" spans="2:11" ht="16.899999999999999" hidden="1">
      <c r="B130" s="21"/>
      <c r="C130" s="748"/>
      <c r="D130" s="44"/>
      <c r="E130" s="200"/>
      <c r="F130" s="217"/>
      <c r="G130" s="211"/>
      <c r="H130" s="201"/>
      <c r="I130" s="217"/>
      <c r="J130" s="217"/>
      <c r="K130" s="217"/>
    </row>
    <row r="131" spans="2:11" ht="16.899999999999999" hidden="1">
      <c r="B131" s="21"/>
      <c r="C131" s="748"/>
      <c r="D131" s="44"/>
      <c r="E131" s="200"/>
      <c r="F131" s="217"/>
      <c r="G131" s="211"/>
      <c r="H131" s="201"/>
      <c r="I131" s="217"/>
      <c r="J131" s="217"/>
      <c r="K131" s="217"/>
    </row>
    <row r="132" spans="2:11" ht="16.899999999999999" hidden="1">
      <c r="B132" s="21"/>
      <c r="C132" s="748"/>
      <c r="D132" s="44"/>
      <c r="E132" s="217"/>
      <c r="F132" s="217"/>
      <c r="G132" s="217"/>
      <c r="H132" s="201"/>
      <c r="I132" s="217"/>
      <c r="J132" s="217"/>
      <c r="K132" s="217"/>
    </row>
    <row r="133" spans="2:11" ht="16.899999999999999" hidden="1">
      <c r="B133" s="21"/>
      <c r="C133" s="748"/>
      <c r="D133" s="44"/>
      <c r="E133" s="217"/>
      <c r="F133" s="217"/>
      <c r="G133" s="217"/>
      <c r="H133" s="201"/>
      <c r="I133" s="217"/>
      <c r="J133" s="217"/>
      <c r="K133" s="217"/>
    </row>
    <row r="134" spans="2:11" ht="16.899999999999999" hidden="1">
      <c r="B134" s="21"/>
      <c r="C134" s="748"/>
      <c r="D134" s="44"/>
      <c r="E134" s="239"/>
      <c r="F134" s="211"/>
      <c r="G134" s="211"/>
      <c r="H134" s="211"/>
      <c r="I134" s="217"/>
      <c r="J134" s="217"/>
      <c r="K134" s="217"/>
    </row>
    <row r="135" spans="2:11" ht="16.899999999999999" hidden="1">
      <c r="B135" s="21"/>
      <c r="C135" s="748"/>
      <c r="D135" s="44"/>
      <c r="E135" s="239"/>
      <c r="F135" s="211"/>
      <c r="G135" s="211"/>
      <c r="H135" s="211"/>
      <c r="I135" s="217"/>
      <c r="J135" s="217"/>
      <c r="K135" s="217"/>
    </row>
    <row r="136" spans="2:11" ht="16.899999999999999" hidden="1">
      <c r="B136" s="21"/>
      <c r="C136" s="748"/>
      <c r="D136" s="44"/>
      <c r="E136" s="211"/>
      <c r="F136" s="211"/>
      <c r="G136" s="211"/>
      <c r="H136" s="201"/>
      <c r="I136" s="217"/>
      <c r="J136" s="217"/>
      <c r="K136" s="217"/>
    </row>
    <row r="137" spans="2:11" ht="16.899999999999999" hidden="1">
      <c r="B137" s="21"/>
      <c r="C137" s="748"/>
      <c r="D137" s="44"/>
      <c r="E137" s="211"/>
      <c r="F137" s="239"/>
      <c r="G137" s="239"/>
      <c r="H137" s="201"/>
      <c r="I137" s="217"/>
      <c r="J137" s="217"/>
      <c r="K137" s="217"/>
    </row>
    <row r="138" spans="2:11" ht="16.899999999999999" hidden="1">
      <c r="B138" s="21"/>
      <c r="C138" s="748"/>
      <c r="D138" s="44"/>
      <c r="E138" s="200"/>
      <c r="F138" s="200"/>
      <c r="G138" s="239"/>
      <c r="H138" s="201"/>
      <c r="I138" s="217"/>
      <c r="J138" s="217"/>
      <c r="K138" s="217"/>
    </row>
    <row r="139" spans="2:11" ht="16.899999999999999" hidden="1">
      <c r="B139" s="21"/>
      <c r="C139" s="748"/>
      <c r="D139" s="44"/>
      <c r="E139" s="211"/>
      <c r="F139" s="200"/>
      <c r="G139" s="200"/>
      <c r="H139" s="240"/>
      <c r="I139" s="217"/>
      <c r="J139" s="217"/>
      <c r="K139" s="217"/>
    </row>
    <row r="140" spans="2:11" ht="16.899999999999999" hidden="1">
      <c r="B140" s="21"/>
      <c r="C140" s="748"/>
      <c r="D140" s="44"/>
      <c r="E140" s="217"/>
      <c r="F140" s="217"/>
      <c r="G140" s="217"/>
      <c r="H140" s="240"/>
      <c r="I140" s="217"/>
      <c r="J140" s="217"/>
      <c r="K140" s="217"/>
    </row>
    <row r="141" spans="2:11" ht="16.899999999999999" hidden="1">
      <c r="B141" s="21"/>
      <c r="C141" s="748"/>
      <c r="D141" s="44"/>
      <c r="E141" s="217"/>
      <c r="F141" s="217"/>
      <c r="G141" s="217"/>
      <c r="H141" s="240"/>
      <c r="I141" s="217"/>
      <c r="J141" s="217"/>
      <c r="K141" s="217"/>
    </row>
    <row r="142" spans="2:11" ht="16.899999999999999" hidden="1">
      <c r="B142" s="21"/>
      <c r="C142" s="748"/>
      <c r="D142" s="44"/>
      <c r="E142" s="211"/>
      <c r="F142" s="200"/>
      <c r="G142" s="239"/>
      <c r="H142" s="237"/>
      <c r="I142" s="217"/>
      <c r="J142" s="217"/>
      <c r="K142" s="217"/>
    </row>
    <row r="143" spans="2:11" ht="16.899999999999999" hidden="1">
      <c r="B143" s="21"/>
      <c r="C143" s="748"/>
      <c r="D143" s="44"/>
      <c r="E143" s="211"/>
      <c r="F143" s="211"/>
      <c r="G143" s="200"/>
      <c r="H143" s="201"/>
      <c r="I143" s="217"/>
      <c r="J143" s="217"/>
      <c r="K143" s="217"/>
    </row>
    <row r="144" spans="2:11" ht="122.45" hidden="1" customHeight="1">
      <c r="B144" s="21"/>
      <c r="C144" s="748"/>
      <c r="D144" s="44"/>
      <c r="E144" s="200"/>
      <c r="F144" s="200"/>
      <c r="G144" s="200"/>
      <c r="H144" s="200"/>
      <c r="I144" s="744"/>
      <c r="J144" s="744"/>
      <c r="K144" s="744"/>
    </row>
    <row r="145" spans="2:11" ht="16.899999999999999" hidden="1">
      <c r="B145" s="21"/>
      <c r="C145" s="748"/>
      <c r="D145" s="44"/>
      <c r="E145" s="200"/>
      <c r="F145" s="200"/>
      <c r="G145" s="200"/>
      <c r="H145" s="200"/>
      <c r="I145" s="744"/>
      <c r="J145" s="744"/>
      <c r="K145" s="744"/>
    </row>
    <row r="146" spans="2:11" ht="16.899999999999999" hidden="1">
      <c r="B146" s="21"/>
      <c r="C146" s="748"/>
      <c r="D146" s="44"/>
      <c r="E146" s="200"/>
      <c r="F146" s="200"/>
      <c r="G146" s="200"/>
      <c r="H146" s="200"/>
      <c r="I146" s="744"/>
      <c r="J146" s="744"/>
      <c r="K146" s="744"/>
    </row>
    <row r="147" spans="2:11" ht="16.899999999999999" hidden="1">
      <c r="B147" s="21"/>
      <c r="C147" s="748"/>
      <c r="D147" s="44"/>
      <c r="E147" s="200"/>
      <c r="F147" s="200"/>
      <c r="G147" s="200"/>
      <c r="H147" s="200"/>
      <c r="I147" s="744"/>
      <c r="J147" s="744"/>
      <c r="K147" s="744"/>
    </row>
    <row r="148" spans="2:11" ht="16.899999999999999" hidden="1">
      <c r="B148" s="21"/>
      <c r="C148" s="748"/>
      <c r="D148" s="44"/>
      <c r="E148" s="211"/>
      <c r="F148" s="211"/>
      <c r="G148" s="211"/>
      <c r="H148" s="201"/>
      <c r="I148" s="217"/>
      <c r="J148" s="217"/>
      <c r="K148" s="217"/>
    </row>
    <row r="149" spans="2:11" ht="16.899999999999999" hidden="1">
      <c r="B149" s="21"/>
      <c r="C149" s="748"/>
      <c r="D149" s="44"/>
      <c r="E149" s="211"/>
      <c r="F149" s="211"/>
      <c r="G149" s="211"/>
      <c r="H149" s="201"/>
      <c r="I149" s="217"/>
      <c r="J149" s="217"/>
      <c r="K149" s="217"/>
    </row>
    <row r="150" spans="2:11" ht="16.899999999999999" hidden="1">
      <c r="B150" s="21"/>
      <c r="C150" s="748"/>
      <c r="D150" s="44"/>
      <c r="E150" s="239"/>
      <c r="F150" s="239"/>
      <c r="G150" s="239"/>
      <c r="H150" s="200"/>
      <c r="I150" s="217"/>
      <c r="J150" s="217"/>
      <c r="K150" s="217"/>
    </row>
    <row r="151" spans="2:11" ht="16.899999999999999" hidden="1">
      <c r="B151" s="21"/>
      <c r="C151" s="748"/>
      <c r="D151" s="44"/>
      <c r="E151" s="239"/>
      <c r="F151" s="239"/>
      <c r="G151" s="239"/>
      <c r="H151" s="200"/>
      <c r="I151" s="217"/>
      <c r="J151" s="217"/>
      <c r="K151" s="217"/>
    </row>
    <row r="152" spans="2:11" ht="16.899999999999999" hidden="1">
      <c r="B152" s="21"/>
      <c r="C152" s="748"/>
      <c r="D152" s="44"/>
      <c r="E152" s="217"/>
      <c r="F152" s="217"/>
      <c r="G152" s="217"/>
      <c r="H152" s="201"/>
      <c r="I152" s="217"/>
      <c r="J152" s="217"/>
      <c r="K152" s="217"/>
    </row>
    <row r="153" spans="2:11" ht="16.899999999999999" hidden="1">
      <c r="B153" s="21"/>
      <c r="C153" s="748"/>
      <c r="D153" s="44"/>
      <c r="E153" s="217"/>
      <c r="F153" s="217"/>
      <c r="G153" s="217"/>
      <c r="H153" s="201"/>
      <c r="I153" s="217"/>
      <c r="J153" s="217"/>
      <c r="K153" s="217"/>
    </row>
    <row r="154" spans="2:11" ht="16.899999999999999" hidden="1">
      <c r="B154" s="21"/>
      <c r="C154" s="748"/>
      <c r="D154" s="44"/>
      <c r="E154" s="205"/>
      <c r="F154" s="205"/>
      <c r="G154" s="205"/>
      <c r="H154" s="237"/>
      <c r="I154" s="217"/>
      <c r="J154" s="217"/>
      <c r="K154" s="217"/>
    </row>
    <row r="155" spans="2:11" ht="16.899999999999999" hidden="1">
      <c r="B155" s="21"/>
      <c r="C155" s="748"/>
      <c r="D155" s="44"/>
      <c r="E155" s="205"/>
      <c r="F155" s="217"/>
      <c r="G155" s="217"/>
      <c r="H155" s="240"/>
      <c r="I155" s="217"/>
      <c r="J155" s="217"/>
      <c r="K155" s="217"/>
    </row>
    <row r="156" spans="2:11" ht="16.899999999999999" hidden="1">
      <c r="B156" s="21"/>
      <c r="C156" s="748"/>
      <c r="D156" s="44"/>
      <c r="E156" s="217"/>
      <c r="F156" s="217"/>
      <c r="G156" s="217"/>
      <c r="H156" s="240"/>
      <c r="I156" s="217"/>
      <c r="J156" s="217"/>
      <c r="K156" s="217"/>
    </row>
    <row r="157" spans="2:11" ht="16.899999999999999" hidden="1">
      <c r="B157" s="21"/>
      <c r="C157" s="748"/>
      <c r="D157" s="44"/>
      <c r="E157" s="217"/>
      <c r="F157" s="217"/>
      <c r="G157" s="217"/>
      <c r="H157" s="240"/>
      <c r="I157" s="217"/>
      <c r="J157" s="217"/>
      <c r="K157" s="217"/>
    </row>
    <row r="158" spans="2:11" ht="16.899999999999999" hidden="1">
      <c r="B158" s="21"/>
      <c r="C158" s="748"/>
      <c r="D158" s="44"/>
      <c r="E158" s="205"/>
      <c r="F158" s="205"/>
      <c r="G158" s="239"/>
      <c r="H158" s="237"/>
      <c r="I158" s="217"/>
      <c r="J158" s="217"/>
      <c r="K158" s="217"/>
    </row>
    <row r="159" spans="2:11" ht="16.899999999999999" hidden="1">
      <c r="B159" s="21"/>
      <c r="C159" s="748"/>
      <c r="D159" s="44"/>
      <c r="E159" s="205"/>
      <c r="F159" s="217"/>
      <c r="G159" s="211"/>
      <c r="H159" s="201"/>
      <c r="I159" s="217"/>
      <c r="J159" s="217"/>
      <c r="K159" s="217"/>
    </row>
    <row r="160" spans="2:11" ht="16.899999999999999" hidden="1">
      <c r="B160" s="181"/>
      <c r="C160" s="89"/>
      <c r="D160" s="181"/>
      <c r="E160" s="181"/>
      <c r="F160" s="181"/>
      <c r="G160" s="181"/>
      <c r="H160" s="181"/>
      <c r="I160" s="181"/>
      <c r="J160" s="173"/>
      <c r="K160" s="173"/>
    </row>
    <row r="161" spans="2:11" ht="16.899999999999999" hidden="1">
      <c r="B161" s="21"/>
      <c r="C161" s="89"/>
      <c r="D161" s="44"/>
      <c r="E161" s="217"/>
      <c r="F161" s="217"/>
      <c r="G161" s="217"/>
      <c r="H161" s="201"/>
      <c r="I161" s="217"/>
      <c r="J161" s="217"/>
      <c r="K161" s="217"/>
    </row>
    <row r="162" spans="2:11" ht="47.45" hidden="1" customHeight="1">
      <c r="B162" s="21"/>
      <c r="C162" s="89"/>
      <c r="D162" s="44"/>
      <c r="E162" s="217"/>
      <c r="F162" s="217"/>
      <c r="G162" s="217"/>
      <c r="H162" s="201"/>
      <c r="I162" s="744"/>
      <c r="J162" s="744"/>
      <c r="K162" s="744"/>
    </row>
    <row r="163" spans="2:11" ht="60.75" hidden="1" customHeight="1">
      <c r="B163" s="21"/>
      <c r="D163" s="24"/>
      <c r="E163" s="24"/>
      <c r="F163" s="21"/>
      <c r="G163" s="24"/>
      <c r="H163" s="26"/>
      <c r="I163" s="28"/>
      <c r="J163" s="24"/>
      <c r="K163" s="21"/>
    </row>
    <row r="164" spans="2:11" ht="42" hidden="1" customHeight="1">
      <c r="B164" s="21"/>
      <c r="D164" s="24"/>
      <c r="E164" s="24"/>
      <c r="F164" s="21"/>
      <c r="G164" s="24"/>
      <c r="H164" s="42"/>
      <c r="I164" s="28"/>
      <c r="J164" s="24"/>
      <c r="K164" s="21"/>
    </row>
    <row r="165" spans="2:11" ht="42" hidden="1" customHeight="1">
      <c r="B165" s="21"/>
      <c r="D165" s="24"/>
      <c r="E165" s="24"/>
      <c r="F165" s="21"/>
      <c r="G165" s="24"/>
      <c r="H165" s="26"/>
      <c r="I165" s="28"/>
      <c r="J165" s="24"/>
      <c r="K165" s="21"/>
    </row>
    <row r="166" spans="2:11" ht="42" hidden="1" customHeight="1">
      <c r="B166" s="21"/>
      <c r="D166" s="24"/>
      <c r="E166" s="24"/>
      <c r="F166" s="21"/>
      <c r="G166" s="24"/>
      <c r="H166" s="26"/>
      <c r="I166" s="28"/>
      <c r="J166" s="24"/>
      <c r="K166" s="21"/>
    </row>
    <row r="167" spans="2:11" ht="152.85" hidden="1" customHeight="1">
      <c r="B167" s="21"/>
      <c r="D167" s="24"/>
      <c r="E167" s="24"/>
      <c r="F167" s="21"/>
      <c r="G167" s="24"/>
      <c r="H167" s="26"/>
      <c r="I167" s="28"/>
      <c r="J167" s="24"/>
      <c r="K167" s="21"/>
    </row>
    <row r="168" spans="2:11" ht="30" hidden="1" customHeight="1">
      <c r="B168" s="21"/>
      <c r="D168" s="24"/>
      <c r="E168" s="24"/>
      <c r="F168" s="21"/>
      <c r="G168" s="24"/>
      <c r="H168" s="26"/>
      <c r="I168" s="28"/>
      <c r="J168" s="24"/>
      <c r="K168" s="21"/>
    </row>
    <row r="169" spans="2:11" ht="30" hidden="1" customHeight="1">
      <c r="B169" s="21"/>
      <c r="D169" s="24"/>
      <c r="E169" s="24"/>
      <c r="F169" s="21"/>
      <c r="G169" s="24"/>
      <c r="H169" s="26"/>
      <c r="I169" s="28"/>
      <c r="J169" s="24"/>
      <c r="K169" s="21"/>
    </row>
    <row r="170" spans="2:11" ht="30" hidden="1" customHeight="1">
      <c r="B170" s="21"/>
      <c r="D170" s="24"/>
      <c r="E170" s="24"/>
      <c r="F170" s="21"/>
      <c r="G170" s="24"/>
      <c r="H170" s="26"/>
      <c r="I170" s="28"/>
      <c r="J170" s="24"/>
      <c r="K170" s="21"/>
    </row>
    <row r="171" spans="2:11" ht="30" hidden="1" customHeight="1">
      <c r="B171" s="21"/>
      <c r="D171" s="24"/>
      <c r="E171" s="24"/>
      <c r="F171" s="21"/>
      <c r="G171" s="24"/>
      <c r="H171" s="26"/>
      <c r="I171" s="28"/>
      <c r="J171" s="24"/>
      <c r="K171" s="21"/>
    </row>
    <row r="172" spans="2:11" ht="46.5" hidden="1" customHeight="1">
      <c r="B172" s="21"/>
      <c r="D172" s="24"/>
      <c r="E172" s="24"/>
      <c r="F172" s="21"/>
      <c r="G172" s="24"/>
      <c r="H172" s="26"/>
      <c r="I172" s="28"/>
      <c r="J172" s="24"/>
      <c r="K172" s="21"/>
    </row>
    <row r="173" spans="2:11" ht="56.25" hidden="1" customHeight="1">
      <c r="B173" s="21"/>
      <c r="D173" s="24"/>
      <c r="E173" s="24"/>
      <c r="F173" s="21"/>
      <c r="G173" s="24"/>
      <c r="H173" s="31"/>
      <c r="I173" s="28"/>
      <c r="J173" s="24"/>
      <c r="K173" s="21"/>
    </row>
    <row r="174" spans="2:11" ht="60" hidden="1" customHeight="1">
      <c r="B174" s="21"/>
      <c r="D174" s="24"/>
      <c r="E174" s="24"/>
      <c r="F174" s="21"/>
      <c r="G174" s="24"/>
      <c r="H174" s="31"/>
      <c r="I174" s="28"/>
      <c r="J174" s="24"/>
      <c r="K174" s="21"/>
    </row>
    <row r="175" spans="2:11" ht="60" hidden="1" customHeight="1">
      <c r="B175" s="21"/>
      <c r="D175" s="24"/>
      <c r="E175" s="24"/>
      <c r="F175" s="21"/>
      <c r="G175" s="24"/>
      <c r="H175" s="31"/>
      <c r="I175" s="28"/>
      <c r="J175" s="24"/>
      <c r="K175" s="21"/>
    </row>
    <row r="176" spans="2:11" ht="60" hidden="1" customHeight="1">
      <c r="B176" s="21"/>
      <c r="D176" s="24"/>
      <c r="E176" s="24"/>
      <c r="F176" s="21"/>
      <c r="G176" s="24"/>
      <c r="H176" s="26"/>
      <c r="I176" s="28"/>
      <c r="J176" s="24"/>
      <c r="K176" s="21"/>
    </row>
    <row r="177" spans="2:11" ht="30" hidden="1" customHeight="1">
      <c r="B177" s="21"/>
      <c r="D177" s="24"/>
      <c r="E177" s="24"/>
      <c r="F177" s="21"/>
      <c r="G177" s="24"/>
      <c r="H177" s="26"/>
      <c r="I177" s="28"/>
      <c r="J177" s="24"/>
      <c r="K177" s="21"/>
    </row>
    <row r="178" spans="2:11" ht="30" hidden="1" customHeight="1">
      <c r="B178" s="21"/>
      <c r="D178" s="24"/>
      <c r="E178" s="24"/>
      <c r="F178" s="21"/>
      <c r="G178" s="24"/>
      <c r="H178" s="26"/>
      <c r="I178" s="28"/>
      <c r="J178" s="24"/>
      <c r="K178" s="21"/>
    </row>
    <row r="179" spans="2:11" ht="30" hidden="1" customHeight="1">
      <c r="B179" s="21"/>
      <c r="D179" s="24"/>
      <c r="E179" s="24"/>
      <c r="F179" s="21"/>
      <c r="G179" s="24"/>
      <c r="H179" s="32"/>
      <c r="I179" s="28"/>
      <c r="J179" s="24"/>
      <c r="K179" s="21"/>
    </row>
    <row r="180" spans="2:11" ht="146.85" hidden="1" customHeight="1">
      <c r="B180" s="21"/>
      <c r="D180" s="24"/>
      <c r="E180" s="24"/>
      <c r="F180" s="21"/>
      <c r="G180" s="24"/>
      <c r="H180" s="26"/>
      <c r="I180" s="28"/>
      <c r="J180" s="24"/>
      <c r="K180" s="21"/>
    </row>
    <row r="181" spans="2:11" ht="30" hidden="1" customHeight="1">
      <c r="B181" s="21"/>
      <c r="D181" s="24"/>
      <c r="E181" s="24"/>
      <c r="F181" s="21"/>
      <c r="G181" s="24"/>
      <c r="H181" s="26"/>
      <c r="I181" s="28"/>
      <c r="J181" s="24"/>
      <c r="K181" s="21"/>
    </row>
    <row r="182" spans="2:11" ht="30" hidden="1" customHeight="1">
      <c r="B182" s="21"/>
      <c r="D182" s="24"/>
      <c r="E182" s="24"/>
      <c r="F182" s="21"/>
      <c r="G182" s="24"/>
      <c r="H182" s="26"/>
      <c r="I182" s="28"/>
      <c r="J182" s="24"/>
      <c r="K182" s="21"/>
    </row>
    <row r="183" spans="2:11" ht="30" hidden="1" customHeight="1">
      <c r="B183" s="21"/>
      <c r="D183" s="24"/>
      <c r="E183" s="24"/>
      <c r="F183" s="21"/>
      <c r="G183" s="24"/>
      <c r="H183" s="26"/>
      <c r="I183" s="28"/>
      <c r="J183" s="24"/>
      <c r="K183" s="21"/>
    </row>
    <row r="184" spans="2:11" ht="42" hidden="1" customHeight="1">
      <c r="B184" s="21"/>
      <c r="D184" s="24"/>
      <c r="E184" s="24"/>
      <c r="F184" s="21"/>
      <c r="G184" s="24"/>
      <c r="H184" s="32"/>
      <c r="I184" s="28"/>
      <c r="J184" s="24"/>
      <c r="K184" s="21"/>
    </row>
    <row r="185" spans="2:11" ht="42" hidden="1" customHeight="1">
      <c r="B185" s="21"/>
      <c r="D185" s="24"/>
      <c r="E185" s="24"/>
      <c r="F185" s="21"/>
      <c r="G185" s="24"/>
      <c r="H185" s="32"/>
      <c r="I185" s="28"/>
      <c r="J185" s="24"/>
      <c r="K185" s="21"/>
    </row>
    <row r="186" spans="2:11" ht="42" hidden="1" customHeight="1">
      <c r="B186" s="21"/>
      <c r="D186" s="24"/>
      <c r="E186" s="24"/>
      <c r="F186" s="21"/>
      <c r="G186" s="24"/>
      <c r="H186" s="32"/>
      <c r="I186" s="28"/>
      <c r="J186" s="24"/>
      <c r="K186" s="21"/>
    </row>
    <row r="187" spans="2:11" ht="30" hidden="1" customHeight="1">
      <c r="B187" s="21"/>
      <c r="D187" s="24"/>
      <c r="E187" s="24"/>
      <c r="F187" s="21"/>
      <c r="G187" s="24"/>
      <c r="H187" s="31"/>
      <c r="I187" s="28"/>
      <c r="J187" s="24"/>
      <c r="K187" s="21"/>
    </row>
    <row r="188" spans="2:11" ht="30" hidden="1" customHeight="1">
      <c r="B188" s="21"/>
      <c r="D188" s="24"/>
      <c r="E188" s="24"/>
      <c r="F188" s="21"/>
      <c r="G188" s="24"/>
      <c r="H188" s="26"/>
      <c r="I188" s="28"/>
      <c r="J188" s="24"/>
      <c r="K188" s="21"/>
    </row>
    <row r="189" spans="2:11" ht="30" hidden="1" customHeight="1">
      <c r="B189" s="21"/>
      <c r="D189" s="24"/>
      <c r="E189" s="24"/>
      <c r="F189" s="21"/>
      <c r="G189" s="24"/>
      <c r="H189" s="26"/>
      <c r="I189" s="28"/>
      <c r="J189" s="24"/>
      <c r="K189" s="21"/>
    </row>
    <row r="190" spans="2:11" ht="104.1" hidden="1" customHeight="1">
      <c r="B190" s="21"/>
      <c r="D190" s="24"/>
      <c r="E190" s="24"/>
      <c r="F190" s="21"/>
      <c r="G190" s="24"/>
      <c r="H190" s="26"/>
      <c r="I190" s="28"/>
      <c r="J190" s="24"/>
      <c r="K190" s="21"/>
    </row>
    <row r="191" spans="2:11" ht="70.349999999999994" hidden="1" customHeight="1">
      <c r="B191" s="21"/>
      <c r="D191" s="24"/>
      <c r="E191" s="24"/>
      <c r="F191" s="21"/>
      <c r="G191" s="24"/>
      <c r="H191" s="26"/>
      <c r="I191" s="28"/>
      <c r="J191" s="24"/>
      <c r="K191" s="21"/>
    </row>
    <row r="192" spans="2:11" ht="56.25" hidden="1" customHeight="1">
      <c r="B192" s="21"/>
      <c r="D192" s="24"/>
      <c r="E192" s="24"/>
      <c r="F192" s="21"/>
      <c r="G192" s="24"/>
      <c r="H192" s="31"/>
      <c r="I192" s="28"/>
      <c r="J192" s="24"/>
      <c r="K192" s="21"/>
    </row>
    <row r="193" spans="2:11" ht="56.25" hidden="1" customHeight="1">
      <c r="B193" s="21"/>
      <c r="D193" s="657"/>
      <c r="E193" s="657"/>
      <c r="F193" s="21"/>
      <c r="G193" s="24"/>
      <c r="H193" s="26"/>
      <c r="I193" s="734"/>
      <c r="J193" s="657"/>
      <c r="K193" s="21"/>
    </row>
    <row r="194" spans="2:11" ht="56.25" hidden="1" customHeight="1">
      <c r="B194" s="21"/>
      <c r="D194" s="657"/>
      <c r="E194" s="657"/>
      <c r="F194" s="21"/>
      <c r="G194" s="24"/>
      <c r="H194" s="26"/>
      <c r="I194" s="734"/>
      <c r="J194" s="657"/>
      <c r="K194" s="21"/>
    </row>
    <row r="195" spans="2:11" ht="56.25" hidden="1" customHeight="1">
      <c r="B195" s="21"/>
      <c r="D195" s="657"/>
      <c r="E195" s="657"/>
      <c r="F195" s="21"/>
      <c r="G195" s="24"/>
      <c r="H195" s="26"/>
      <c r="I195" s="734"/>
      <c r="J195" s="657"/>
      <c r="K195" s="21"/>
    </row>
    <row r="196" spans="2:11" ht="14.25" hidden="1" customHeight="1">
      <c r="B196" s="21"/>
      <c r="D196" s="657"/>
      <c r="E196" s="657"/>
      <c r="F196" s="21"/>
      <c r="G196" s="24"/>
      <c r="H196" s="26"/>
      <c r="I196" s="734"/>
      <c r="J196" s="657"/>
      <c r="K196" s="21"/>
    </row>
    <row r="197" spans="2:11" ht="15" hidden="1" customHeight="1">
      <c r="B197" s="21"/>
      <c r="D197" s="657"/>
      <c r="E197" s="657"/>
      <c r="F197" s="21"/>
      <c r="G197" s="24"/>
      <c r="H197" s="26"/>
      <c r="I197" s="734"/>
      <c r="J197" s="657"/>
      <c r="K197" s="21"/>
    </row>
    <row r="198" spans="2:11" ht="15" hidden="1" customHeight="1">
      <c r="B198" s="21"/>
      <c r="D198" s="657"/>
      <c r="E198" s="657"/>
      <c r="F198" s="21"/>
      <c r="G198" s="24"/>
      <c r="H198" s="26"/>
      <c r="I198" s="734"/>
      <c r="J198" s="657"/>
      <c r="K198" s="21"/>
    </row>
    <row r="199" spans="2:11" ht="15" hidden="1" customHeight="1">
      <c r="B199" s="21"/>
      <c r="D199" s="24"/>
      <c r="E199" s="21"/>
      <c r="F199" s="21"/>
      <c r="G199" s="21"/>
      <c r="H199" s="27"/>
      <c r="I199" s="21"/>
      <c r="J199" s="21"/>
      <c r="K199" s="21"/>
    </row>
    <row r="200" spans="2:11" ht="15" hidden="1" customHeight="1">
      <c r="K200" s="14"/>
    </row>
    <row r="201" spans="2:11" ht="15" hidden="1" customHeight="1">
      <c r="K201" s="14"/>
    </row>
    <row r="202" spans="2:11" ht="15" hidden="1" customHeight="1">
      <c r="K202" s="14"/>
    </row>
    <row r="203" spans="2:11" ht="15" hidden="1" customHeight="1">
      <c r="K203" s="14"/>
    </row>
    <row r="204" spans="2:11" ht="15" hidden="1" customHeight="1">
      <c r="K204" s="14"/>
    </row>
    <row r="205" spans="2:11" ht="15" hidden="1" customHeight="1">
      <c r="K205" s="14"/>
    </row>
    <row r="206" spans="2:11" ht="15" hidden="1" customHeight="1">
      <c r="K206" s="14"/>
    </row>
    <row r="207" spans="2:11" ht="15" hidden="1" customHeight="1">
      <c r="K207" s="14"/>
    </row>
    <row r="208" spans="2:11" ht="15" hidden="1" customHeight="1">
      <c r="K208" s="14"/>
    </row>
    <row r="209" spans="11:11" ht="15" hidden="1" customHeight="1">
      <c r="K209" s="14"/>
    </row>
    <row r="210" spans="11:11" ht="15" hidden="1" customHeight="1">
      <c r="K210" s="14"/>
    </row>
    <row r="211" spans="11:11" ht="15" hidden="1" customHeight="1">
      <c r="K211" s="14"/>
    </row>
    <row r="212" spans="11:11" ht="15" hidden="1" customHeight="1">
      <c r="K212" s="15"/>
    </row>
    <row r="213" spans="11:11" ht="15" hidden="1" customHeight="1">
      <c r="K213" s="15"/>
    </row>
    <row r="214" spans="11:11" ht="15" hidden="1" customHeight="1">
      <c r="K214" s="15"/>
    </row>
    <row r="215" spans="11:11" ht="15" hidden="1" customHeight="1">
      <c r="K215" s="15"/>
    </row>
    <row r="216" spans="11:11" ht="15" hidden="1" customHeight="1">
      <c r="K216" s="15"/>
    </row>
    <row r="217" spans="11:11" ht="15" hidden="1" customHeight="1">
      <c r="K217" s="15"/>
    </row>
    <row r="218" spans="11:11" ht="15" hidden="1" customHeight="1">
      <c r="K218" s="15"/>
    </row>
    <row r="219" spans="11:11" ht="15" hidden="1" customHeight="1">
      <c r="K219" s="15"/>
    </row>
    <row r="220" spans="11:11" ht="15" hidden="1" customHeight="1">
      <c r="K220" s="15"/>
    </row>
    <row r="221" spans="11:11" ht="15" hidden="1" customHeight="1">
      <c r="K221" s="15"/>
    </row>
    <row r="222" spans="11:11" ht="15" hidden="1" customHeight="1">
      <c r="K222" s="15"/>
    </row>
    <row r="223" spans="11:11" ht="15" hidden="1" customHeight="1">
      <c r="K223" s="15"/>
    </row>
    <row r="224" spans="11:11" ht="15" hidden="1" customHeight="1">
      <c r="K224" s="15"/>
    </row>
    <row r="225" spans="11:11" ht="15" hidden="1" customHeight="1">
      <c r="K225" s="15"/>
    </row>
    <row r="226" spans="11:11" ht="15" hidden="1" customHeight="1">
      <c r="K226" s="15"/>
    </row>
    <row r="227" spans="11:11" ht="15" hidden="1" customHeight="1">
      <c r="K227" s="15"/>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15" hidden="1" customHeight="1">
      <c r="K349" s="23"/>
    </row>
    <row r="350" spans="11:11" ht="15" hidden="1" customHeight="1">
      <c r="K350" s="23"/>
    </row>
    <row r="351" spans="11:11" ht="15" hidden="1" customHeight="1">
      <c r="K351" s="23"/>
    </row>
    <row r="352" spans="11:11" ht="15" hidden="1" customHeight="1">
      <c r="K352" s="23"/>
    </row>
    <row r="353" spans="11:11" ht="15" hidden="1" customHeight="1">
      <c r="K353" s="23"/>
    </row>
    <row r="354" spans="11:11" ht="15" hidden="1" customHeight="1">
      <c r="K354" s="23"/>
    </row>
    <row r="355" spans="11:11" ht="15" hidden="1" customHeight="1">
      <c r="K355" s="23"/>
    </row>
    <row r="356" spans="11:11" ht="15" hidden="1" customHeight="1">
      <c r="K356" s="23"/>
    </row>
    <row r="357" spans="11:11" ht="15" hidden="1" customHeight="1">
      <c r="K357" s="23"/>
    </row>
    <row r="358" spans="11:11" ht="15" hidden="1" customHeight="1">
      <c r="K358" s="23"/>
    </row>
    <row r="359" spans="11:11" ht="15" hidden="1" customHeight="1">
      <c r="K359" s="23"/>
    </row>
    <row r="360" spans="11:11" ht="15" hidden="1" customHeight="1">
      <c r="K360" s="23"/>
    </row>
    <row r="361" spans="11:11" ht="15" hidden="1" customHeight="1">
      <c r="K361" s="23"/>
    </row>
    <row r="362" spans="11:11" ht="15" hidden="1" customHeight="1">
      <c r="K362" s="23"/>
    </row>
    <row r="363" spans="11:11" ht="15" hidden="1" customHeight="1">
      <c r="K363" s="23"/>
    </row>
    <row r="364" spans="11:11" ht="15" hidden="1" customHeight="1">
      <c r="K364" s="23"/>
    </row>
    <row r="365" spans="11:11" ht="15" hidden="1" customHeight="1">
      <c r="K365" s="23"/>
    </row>
    <row r="366" spans="11:11" ht="15" hidden="1" customHeight="1">
      <c r="K366" s="23"/>
    </row>
    <row r="367" spans="11:11" ht="15" hidden="1" customHeight="1">
      <c r="K367" s="23"/>
    </row>
    <row r="368" spans="11:11" ht="15" hidden="1" customHeight="1">
      <c r="K368" s="23"/>
    </row>
    <row r="369" spans="11:11" ht="15" hidden="1" customHeight="1">
      <c r="K369" s="23"/>
    </row>
    <row r="370" spans="11:11" ht="15" hidden="1" customHeight="1">
      <c r="K370" s="23"/>
    </row>
    <row r="371" spans="11:11" ht="15" hidden="1" customHeight="1">
      <c r="K371" s="23"/>
    </row>
    <row r="372" spans="11:11" ht="15" hidden="1" customHeight="1">
      <c r="K372" s="23"/>
    </row>
    <row r="373" spans="11:11" ht="15" hidden="1" customHeight="1">
      <c r="K373" s="23"/>
    </row>
    <row r="374" spans="11:11" ht="15" hidden="1" customHeight="1">
      <c r="K374" s="23"/>
    </row>
    <row r="375" spans="11:11" ht="15" hidden="1" customHeight="1">
      <c r="K375" s="23"/>
    </row>
    <row r="376" spans="11:11" ht="15" hidden="1" customHeight="1">
      <c r="K376" s="23"/>
    </row>
    <row r="377" spans="11:11" ht="15" hidden="1" customHeight="1">
      <c r="K377" s="23"/>
    </row>
    <row r="378" spans="11:11" ht="15" hidden="1" customHeight="1">
      <c r="K378" s="23"/>
    </row>
    <row r="379" spans="11:11" ht="15" hidden="1" customHeight="1">
      <c r="K379" s="23"/>
    </row>
    <row r="380" spans="11:11" ht="15" hidden="1" customHeight="1">
      <c r="K380" s="23"/>
    </row>
    <row r="381" spans="11:11" ht="15" hidden="1" customHeight="1">
      <c r="K381" s="23"/>
    </row>
    <row r="382" spans="11:11" ht="15" hidden="1" customHeight="1">
      <c r="K382" s="23"/>
    </row>
    <row r="383" spans="11:11" ht="0" hidden="1" customHeight="1">
      <c r="K383" s="23"/>
    </row>
    <row r="384" spans="11:11" ht="0" hidden="1" customHeight="1">
      <c r="K384" s="23"/>
    </row>
    <row r="385" spans="11:11" ht="0" hidden="1" customHeight="1">
      <c r="K385" s="23"/>
    </row>
  </sheetData>
  <sheetProtection algorithmName="SHA-512" hashValue="KW4s3acFUaEzZZqFy6utdNe6kg3Chyki6BLSki8p1xsRnTRuGrbD45ZrkonMctTCdZ9IXSomEHe6Lr7+Y7iq4A==" saltValue="YFoG5ECO0+qH/MmJ28XGTQ==" spinCount="100000" sheet="1" objects="1" scenarios="1"/>
  <mergeCells count="34">
    <mergeCell ref="C79:C82"/>
    <mergeCell ref="C96:C123"/>
    <mergeCell ref="B8:C8"/>
    <mergeCell ref="B11:K11"/>
    <mergeCell ref="B12:K12"/>
    <mergeCell ref="C13:J13"/>
    <mergeCell ref="E43:K43"/>
    <mergeCell ref="C16:C22"/>
    <mergeCell ref="I16:K22"/>
    <mergeCell ref="B14:C14"/>
    <mergeCell ref="E41:K41"/>
    <mergeCell ref="C50:C55"/>
    <mergeCell ref="E39:K39"/>
    <mergeCell ref="E36:K36"/>
    <mergeCell ref="C24:C27"/>
    <mergeCell ref="B28:C28"/>
    <mergeCell ref="C125:C159"/>
    <mergeCell ref="I144:K147"/>
    <mergeCell ref="I162:K162"/>
    <mergeCell ref="D193:D198"/>
    <mergeCell ref="E193:E194"/>
    <mergeCell ref="I193:I198"/>
    <mergeCell ref="J193:J198"/>
    <mergeCell ref="E195:E196"/>
    <mergeCell ref="E197:E198"/>
    <mergeCell ref="E30:K30"/>
    <mergeCell ref="I24:K27"/>
    <mergeCell ref="B37:C37"/>
    <mergeCell ref="B48:C48"/>
    <mergeCell ref="B31:C31"/>
    <mergeCell ref="B34:C34"/>
    <mergeCell ref="E45:K45"/>
    <mergeCell ref="E47:K47"/>
    <mergeCell ref="E33:K33"/>
  </mergeCells>
  <hyperlinks>
    <hyperlink ref="B4" location="'Ética, Riscos e Compliance'!A1" display="Ética, Gestão de Risco e Compliance" xr:uid="{39A97119-7C76-4098-B16F-7E8EDED4812E}"/>
    <hyperlink ref="C4" location="'Mercado de atuação'!A1" display="Mercado de atuação" xr:uid="{75E2843B-EE49-49CC-9A44-975186D90064}"/>
    <hyperlink ref="D4" location="'Mudanças Climáticas'!A1" display="Mudanças climáticas" xr:uid="{A3456325-C41E-468A-ACB9-097A5C387A8D}"/>
    <hyperlink ref="E4" location="'Gestão do Uso da Água'!A1" display="Gestão do uso da água" xr:uid="{093AE06B-BD93-4C98-9FCE-066E16B464BE}"/>
    <hyperlink ref="E3" location="Apresentação!A1" display="Apresentação" xr:uid="{A0003D9C-BD5C-4263-9028-CE76D6139A79}"/>
    <hyperlink ref="F3" location="'Compromisso Sustentabilidade'!A1" display="Compromisso com Sustentabilidade" xr:uid="{13E10CE4-833E-4EFF-908A-0038D4DC89D2}"/>
    <hyperlink ref="G3" location="Materialidade!A1" display="Materialidade" xr:uid="{A902A5C1-1F9C-4FD2-878A-78DE6A064B7E}"/>
    <hyperlink ref="F4" location="'Biodiversidade e Impactos'!A1" display="Biodiversidade e impactos ecológicos" xr:uid="{E5138D78-A148-4A12-9E94-AF51AD7ED429}"/>
    <hyperlink ref="G4" location="'Originação Sustentável '!A1" display="Originação sustentável" xr:uid="{B20FD6D9-227F-437E-A180-9D579D934428}"/>
    <hyperlink ref="H4" location="'Saúde e Segurança'!A1" display="Saúde e Segurança das pessoas" xr:uid="{ADFD617F-46B2-4F5C-AC9E-F567D3EA31AF}"/>
    <hyperlink ref="I4" location="'Desenvolvimento e Valorização'!A1" display="Respeito, desenvolvimento e valorização de pessoas" xr:uid="{B0E91D1D-0533-42D2-AA15-8DC54B95633D}"/>
    <hyperlink ref="J4" location="'Qualidade Segurança alimento'!A1" display="Qualidade e Segurança dos Alimentos" xr:uid="{D56733E6-7C50-4FB4-9743-A77AE3751516}"/>
    <hyperlink ref="K4" location="'Bem-Estar Animal'!A1" display="Bem-Estar Animal" xr:uid="{352BB017-3E6D-42FF-821B-4E70C133D0D0}"/>
    <hyperlink ref="D5" location="'Divulgações adicionais'!A1" display="Divulgações adicionais" xr:uid="{F9B19085-AD5E-446D-AB1E-577BADF3284F}"/>
    <hyperlink ref="E5" location="SARB!A1" display="SARB" xr:uid="{DBB2F634-644B-4443-8C20-27DCCC4BF82B}"/>
    <hyperlink ref="F5" location="Políticas!A1" display="Políticas" xr:uid="{DD7A17B9-8ED8-4E7A-A931-7A90F1E3EDEC}"/>
    <hyperlink ref="G5" location="'Sumário GRI'!A1" display="Sumário GRI" xr:uid="{F2A3FCEC-F99A-49EC-B82D-FF70D2A17928}"/>
    <hyperlink ref="H5" location="'Sumário SASB '!A1" display="Sumário SASB" xr:uid="{2B0D57A1-1FEB-4C43-9DA0-63E705913A5F}"/>
  </hyperlink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86988-031C-49F6-9675-B41BC7E57B12}">
  <dimension ref="A3:O1048576"/>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670" t="s">
        <v>11</v>
      </c>
      <c r="C8" s="670"/>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374"/>
      <c r="B10" s="160"/>
      <c r="C10" s="40"/>
      <c r="D10" s="40"/>
      <c r="E10" s="40"/>
      <c r="F10" s="40"/>
      <c r="G10" s="40"/>
      <c r="H10" s="40"/>
      <c r="I10" s="40"/>
      <c r="J10" s="375"/>
      <c r="K10" s="97"/>
    </row>
    <row r="11" spans="1:12" ht="45" customHeight="1">
      <c r="A11" s="374"/>
      <c r="B11" s="671" t="s">
        <v>521</v>
      </c>
      <c r="C11" s="671"/>
      <c r="D11" s="671"/>
      <c r="E11" s="671"/>
      <c r="F11" s="671"/>
      <c r="G11" s="671"/>
      <c r="H11" s="671"/>
      <c r="I11" s="671"/>
      <c r="J11" s="671"/>
      <c r="K11" s="671"/>
    </row>
    <row r="12" spans="1:12" ht="337.5" customHeight="1">
      <c r="A12" s="374"/>
      <c r="B12" s="672" t="s">
        <v>522</v>
      </c>
      <c r="C12" s="672"/>
      <c r="D12" s="672"/>
      <c r="E12" s="672"/>
      <c r="F12" s="672"/>
      <c r="G12" s="672"/>
      <c r="H12" s="672"/>
      <c r="I12" s="672"/>
      <c r="J12" s="672"/>
      <c r="K12" s="672"/>
    </row>
    <row r="13" spans="1:12" ht="17.45" thickBot="1">
      <c r="A13" s="376"/>
      <c r="B13" s="161"/>
      <c r="C13" s="161"/>
      <c r="D13" s="161"/>
      <c r="E13" s="161"/>
      <c r="F13" s="161"/>
      <c r="G13" s="161"/>
      <c r="H13" s="161"/>
      <c r="I13" s="161"/>
      <c r="J13" s="161"/>
      <c r="K13" s="161"/>
    </row>
    <row r="14" spans="1:12" ht="55.5" customHeight="1" thickBot="1">
      <c r="A14" s="376"/>
      <c r="B14" s="728" t="s">
        <v>523</v>
      </c>
      <c r="C14" s="728"/>
      <c r="D14" s="161"/>
      <c r="E14" s="161"/>
      <c r="F14" s="161"/>
      <c r="G14" s="161"/>
      <c r="H14" s="161"/>
      <c r="I14" s="161"/>
      <c r="J14" s="161"/>
      <c r="K14" s="161"/>
    </row>
    <row r="15" spans="1:12" ht="30" customHeight="1">
      <c r="A15" s="376"/>
      <c r="B15" s="181"/>
      <c r="C15" s="181"/>
      <c r="D15" s="181"/>
      <c r="E15" s="168"/>
      <c r="F15" s="168"/>
      <c r="G15" s="168">
        <v>2025</v>
      </c>
      <c r="H15" s="168"/>
      <c r="I15" s="167"/>
      <c r="J15" s="168"/>
      <c r="K15" s="168"/>
      <c r="L15" s="62"/>
    </row>
    <row r="16" spans="1:12" ht="114.75" customHeight="1" thickBot="1">
      <c r="A16" s="376"/>
      <c r="B16" s="192"/>
      <c r="C16" s="192" t="s">
        <v>524</v>
      </c>
      <c r="D16" s="161" t="s">
        <v>525</v>
      </c>
      <c r="E16" s="741" t="s">
        <v>526</v>
      </c>
      <c r="F16" s="741"/>
      <c r="G16" s="741"/>
      <c r="H16" s="741"/>
      <c r="I16" s="741"/>
      <c r="J16" s="741"/>
      <c r="K16" s="741"/>
    </row>
    <row r="17" spans="1:11" ht="30" customHeight="1">
      <c r="A17" s="181"/>
      <c r="B17" s="181"/>
      <c r="C17" s="177"/>
      <c r="D17" s="177"/>
      <c r="E17" s="168"/>
      <c r="F17" s="168"/>
      <c r="G17" s="168">
        <v>2025</v>
      </c>
      <c r="H17" s="168"/>
      <c r="I17" s="167"/>
      <c r="J17" s="168"/>
      <c r="K17" s="168"/>
    </row>
    <row r="18" spans="1:11" ht="102.75" customHeight="1" thickBot="1">
      <c r="A18" s="376"/>
      <c r="B18" s="161"/>
      <c r="C18" s="192" t="s">
        <v>527</v>
      </c>
      <c r="D18" s="161" t="s">
        <v>528</v>
      </c>
      <c r="E18" s="730" t="s">
        <v>529</v>
      </c>
      <c r="F18" s="730"/>
      <c r="G18" s="730"/>
      <c r="H18" s="730"/>
      <c r="I18" s="730"/>
      <c r="J18" s="730"/>
      <c r="K18" s="730"/>
    </row>
    <row r="19" spans="1:11" ht="30" customHeight="1">
      <c r="A19" s="376"/>
      <c r="C19" s="164"/>
      <c r="D19" s="181"/>
      <c r="E19" s="168"/>
      <c r="F19" s="168"/>
      <c r="G19" s="168">
        <v>2025</v>
      </c>
      <c r="H19" s="168"/>
      <c r="I19" s="167"/>
      <c r="J19" s="168"/>
      <c r="K19" s="168"/>
    </row>
    <row r="20" spans="1:11" ht="175.5" customHeight="1" thickBot="1">
      <c r="A20" s="376"/>
      <c r="B20" s="161"/>
      <c r="C20" s="181" t="s">
        <v>530</v>
      </c>
      <c r="D20" s="161" t="s">
        <v>531</v>
      </c>
      <c r="E20" s="730" t="s">
        <v>532</v>
      </c>
      <c r="F20" s="730"/>
      <c r="G20" s="730"/>
      <c r="H20" s="730"/>
      <c r="I20" s="730"/>
      <c r="J20" s="730"/>
      <c r="K20" s="730"/>
    </row>
    <row r="21" spans="1:11" ht="30" customHeight="1">
      <c r="A21" s="376"/>
      <c r="B21" s="181"/>
      <c r="C21" s="246"/>
      <c r="D21" s="196"/>
      <c r="E21" s="168"/>
      <c r="F21" s="168"/>
      <c r="G21" s="168">
        <v>2025</v>
      </c>
      <c r="H21" s="168"/>
      <c r="I21" s="167"/>
      <c r="J21" s="168"/>
      <c r="K21" s="168"/>
    </row>
    <row r="22" spans="1:11" ht="129.75" customHeight="1" thickBot="1">
      <c r="A22" s="376"/>
      <c r="B22" s="161"/>
      <c r="C22" s="192" t="s">
        <v>533</v>
      </c>
      <c r="D22" s="161" t="s">
        <v>534</v>
      </c>
      <c r="E22" s="730" t="s">
        <v>535</v>
      </c>
      <c r="F22" s="730"/>
      <c r="G22" s="730"/>
      <c r="H22" s="730"/>
      <c r="I22" s="730"/>
      <c r="J22" s="730"/>
      <c r="K22" s="730"/>
    </row>
    <row r="23" spans="1:11" ht="30" customHeight="1">
      <c r="A23" s="376"/>
      <c r="C23" s="164"/>
      <c r="D23" s="181"/>
      <c r="E23" s="168"/>
      <c r="F23" s="168"/>
      <c r="G23" s="168">
        <v>2025</v>
      </c>
      <c r="H23" s="168"/>
      <c r="I23" s="167"/>
      <c r="J23" s="168"/>
      <c r="K23" s="168"/>
    </row>
    <row r="24" spans="1:11" ht="129.75" customHeight="1">
      <c r="A24" s="376"/>
      <c r="B24" s="181"/>
      <c r="C24" s="164" t="s">
        <v>536</v>
      </c>
      <c r="D24" s="181" t="s">
        <v>537</v>
      </c>
      <c r="E24" s="664" t="s">
        <v>538</v>
      </c>
      <c r="F24" s="664"/>
      <c r="G24" s="664"/>
      <c r="H24" s="664"/>
      <c r="I24" s="664"/>
      <c r="J24" s="664"/>
      <c r="K24" s="664"/>
    </row>
    <row r="25" spans="1:11" ht="80.25" customHeight="1">
      <c r="A25" s="376"/>
      <c r="B25" s="751" t="s">
        <v>539</v>
      </c>
      <c r="C25" s="751"/>
      <c r="D25" s="751"/>
      <c r="E25" s="751"/>
      <c r="F25" s="751"/>
      <c r="G25" s="751"/>
      <c r="H25" s="751"/>
      <c r="I25" s="751"/>
      <c r="J25" s="751"/>
      <c r="K25" s="751"/>
    </row>
    <row r="26" spans="1:11" ht="17.45" thickBot="1">
      <c r="A26" s="376"/>
      <c r="B26" s="161"/>
      <c r="C26" s="161"/>
      <c r="D26" s="161"/>
      <c r="E26" s="161"/>
      <c r="F26" s="161"/>
      <c r="G26" s="161"/>
      <c r="H26" s="161"/>
      <c r="I26" s="161"/>
      <c r="J26" s="161"/>
      <c r="K26" s="161"/>
    </row>
    <row r="27" spans="1:11" ht="30" customHeight="1">
      <c r="A27" s="376"/>
      <c r="B27" s="181"/>
      <c r="C27" s="181"/>
      <c r="D27" s="181"/>
      <c r="E27" s="181">
        <v>2023</v>
      </c>
      <c r="F27" s="181">
        <v>2024</v>
      </c>
      <c r="G27" s="181">
        <v>2025</v>
      </c>
      <c r="H27" s="181" t="s">
        <v>186</v>
      </c>
      <c r="I27" s="167" t="s">
        <v>187</v>
      </c>
      <c r="J27" s="186"/>
      <c r="K27" s="186"/>
    </row>
    <row r="28" spans="1:11" ht="36" customHeight="1">
      <c r="A28" s="376"/>
      <c r="B28" s="97"/>
      <c r="C28" s="674" t="s">
        <v>540</v>
      </c>
      <c r="D28" s="234" t="s">
        <v>541</v>
      </c>
      <c r="E28" s="429">
        <v>1</v>
      </c>
      <c r="F28" s="429">
        <v>1</v>
      </c>
      <c r="G28" s="429">
        <v>2</v>
      </c>
      <c r="H28" s="203">
        <f>(G28-F28)/F28</f>
        <v>1</v>
      </c>
      <c r="I28" s="767"/>
      <c r="J28" s="767"/>
      <c r="K28" s="767"/>
    </row>
    <row r="29" spans="1:11" ht="36" customHeight="1">
      <c r="A29" s="376"/>
      <c r="B29" s="97"/>
      <c r="C29" s="674"/>
      <c r="D29" s="435" t="s">
        <v>542</v>
      </c>
      <c r="E29" s="429">
        <v>0.06</v>
      </c>
      <c r="F29" s="429">
        <v>0.02</v>
      </c>
      <c r="G29" s="429">
        <v>2.9000000000000001E-2</v>
      </c>
      <c r="H29" s="203">
        <f>(G29-F29)/F29</f>
        <v>0.45000000000000007</v>
      </c>
      <c r="I29" s="767"/>
      <c r="J29" s="767"/>
      <c r="K29" s="767"/>
    </row>
    <row r="30" spans="1:11" ht="33.6">
      <c r="A30" s="376"/>
      <c r="B30" s="97"/>
      <c r="C30" s="674"/>
      <c r="D30" s="190" t="s">
        <v>543</v>
      </c>
      <c r="E30" s="208">
        <v>0</v>
      </c>
      <c r="F30" s="208">
        <v>0</v>
      </c>
      <c r="G30" s="208">
        <v>0</v>
      </c>
      <c r="H30" s="203" t="s">
        <v>130</v>
      </c>
      <c r="I30" s="767"/>
      <c r="J30" s="767"/>
      <c r="K30" s="767"/>
    </row>
    <row r="31" spans="1:11" ht="33.6">
      <c r="A31" s="376"/>
      <c r="B31" s="97"/>
      <c r="C31" s="674"/>
      <c r="D31" s="190" t="s">
        <v>544</v>
      </c>
      <c r="E31" s="208">
        <v>0</v>
      </c>
      <c r="F31" s="208">
        <v>0</v>
      </c>
      <c r="G31" s="208">
        <v>0</v>
      </c>
      <c r="H31" s="203" t="s">
        <v>130</v>
      </c>
      <c r="I31" s="767"/>
      <c r="J31" s="767"/>
      <c r="K31" s="767"/>
    </row>
    <row r="32" spans="1:11" ht="33.6">
      <c r="A32" s="376"/>
      <c r="B32" s="97"/>
      <c r="C32" s="674"/>
      <c r="D32" s="190" t="s">
        <v>545</v>
      </c>
      <c r="E32" s="208">
        <v>1</v>
      </c>
      <c r="F32" s="208">
        <v>1</v>
      </c>
      <c r="G32" s="208">
        <v>2</v>
      </c>
      <c r="H32" s="203">
        <f>(G32-F32)/F32</f>
        <v>1</v>
      </c>
      <c r="I32" s="767"/>
      <c r="J32" s="767"/>
      <c r="K32" s="767"/>
    </row>
    <row r="33" spans="1:11" ht="33.6">
      <c r="A33" s="376"/>
      <c r="B33" s="97"/>
      <c r="C33" s="674"/>
      <c r="D33" s="190" t="s">
        <v>546</v>
      </c>
      <c r="E33" s="208">
        <v>0.06</v>
      </c>
      <c r="F33" s="208">
        <v>4.9000000000000002E-2</v>
      </c>
      <c r="G33" s="208">
        <v>8.5999999999999993E-2</v>
      </c>
      <c r="H33" s="203">
        <f>(G33-F33)/F33</f>
        <v>0.75510204081632637</v>
      </c>
      <c r="I33" s="767"/>
      <c r="J33" s="767"/>
      <c r="K33" s="767"/>
    </row>
    <row r="34" spans="1:11" ht="33.6">
      <c r="A34" s="376"/>
      <c r="B34" s="97"/>
      <c r="C34" s="674"/>
      <c r="D34" s="190" t="s">
        <v>547</v>
      </c>
      <c r="E34" s="208">
        <v>0</v>
      </c>
      <c r="F34" s="208">
        <v>0</v>
      </c>
      <c r="G34" s="208">
        <v>0</v>
      </c>
      <c r="H34" s="203" t="s">
        <v>130</v>
      </c>
      <c r="I34" s="767"/>
      <c r="J34" s="767"/>
      <c r="K34" s="767"/>
    </row>
    <row r="35" spans="1:11" ht="36" customHeight="1">
      <c r="A35" s="376"/>
      <c r="B35" s="181"/>
      <c r="C35" s="674"/>
      <c r="D35" s="190" t="s">
        <v>548</v>
      </c>
      <c r="E35" s="208">
        <v>0</v>
      </c>
      <c r="F35" s="208">
        <v>0</v>
      </c>
      <c r="G35" s="208">
        <v>0</v>
      </c>
      <c r="H35" s="203" t="s">
        <v>130</v>
      </c>
      <c r="I35" s="767"/>
      <c r="J35" s="767"/>
      <c r="K35" s="767"/>
    </row>
    <row r="36" spans="1:11" ht="33.6">
      <c r="A36" s="376"/>
      <c r="B36" s="181"/>
      <c r="C36" s="674"/>
      <c r="D36" s="234" t="s">
        <v>549</v>
      </c>
      <c r="E36" s="429">
        <v>175</v>
      </c>
      <c r="F36" s="429">
        <v>370</v>
      </c>
      <c r="G36" s="429">
        <v>385</v>
      </c>
      <c r="H36" s="203">
        <f t="shared" ref="H36:H41" si="0">(G36-F36)/F36</f>
        <v>4.0540540540540543E-2</v>
      </c>
      <c r="I36" s="767"/>
      <c r="J36" s="767"/>
      <c r="K36" s="767"/>
    </row>
    <row r="37" spans="1:11" ht="33.6">
      <c r="A37" s="376"/>
      <c r="B37" s="181"/>
      <c r="C37" s="674"/>
      <c r="D37" s="234" t="s">
        <v>550</v>
      </c>
      <c r="E37" s="429">
        <v>4.3</v>
      </c>
      <c r="F37" s="429">
        <v>7.47</v>
      </c>
      <c r="G37" s="429">
        <v>5.65</v>
      </c>
      <c r="H37" s="203">
        <f t="shared" si="0"/>
        <v>-0.24364123159303874</v>
      </c>
      <c r="I37" s="767"/>
      <c r="J37" s="767"/>
      <c r="K37" s="767"/>
    </row>
    <row r="38" spans="1:11" ht="50.45">
      <c r="A38" s="376"/>
      <c r="B38" s="181"/>
      <c r="C38" s="674"/>
      <c r="D38" s="190" t="s">
        <v>551</v>
      </c>
      <c r="E38" s="208">
        <v>20</v>
      </c>
      <c r="F38" s="208">
        <v>45</v>
      </c>
      <c r="G38" s="208">
        <v>55</v>
      </c>
      <c r="H38" s="203">
        <f t="shared" si="0"/>
        <v>0.22222222222222221</v>
      </c>
      <c r="I38" s="767"/>
      <c r="J38" s="767"/>
      <c r="K38" s="767"/>
    </row>
    <row r="39" spans="1:11" ht="54" customHeight="1">
      <c r="A39" s="376"/>
      <c r="B39" s="181"/>
      <c r="C39" s="674"/>
      <c r="D39" s="190" t="s">
        <v>552</v>
      </c>
      <c r="E39" s="208">
        <v>0.79</v>
      </c>
      <c r="F39" s="208">
        <v>1.56</v>
      </c>
      <c r="G39" s="208">
        <v>1.22</v>
      </c>
      <c r="H39" s="203">
        <f t="shared" si="0"/>
        <v>-0.21794871794871798</v>
      </c>
      <c r="I39" s="767"/>
      <c r="J39" s="767"/>
      <c r="K39" s="767"/>
    </row>
    <row r="40" spans="1:11" ht="54" customHeight="1">
      <c r="A40" s="376"/>
      <c r="B40" s="181"/>
      <c r="C40" s="674"/>
      <c r="D40" s="190" t="s">
        <v>553</v>
      </c>
      <c r="E40" s="208">
        <v>124</v>
      </c>
      <c r="F40" s="208">
        <v>300</v>
      </c>
      <c r="G40" s="208">
        <v>312</v>
      </c>
      <c r="H40" s="203">
        <f t="shared" si="0"/>
        <v>0.04</v>
      </c>
      <c r="I40" s="767"/>
      <c r="J40" s="767"/>
      <c r="K40" s="767"/>
    </row>
    <row r="41" spans="1:11" ht="50.45">
      <c r="A41" s="376"/>
      <c r="B41" s="181"/>
      <c r="C41" s="674"/>
      <c r="D41" s="190" t="s">
        <v>554</v>
      </c>
      <c r="E41" s="208">
        <v>9.3000000000000007</v>
      </c>
      <c r="F41" s="208">
        <v>15.9</v>
      </c>
      <c r="G41" s="208">
        <v>14.4</v>
      </c>
      <c r="H41" s="203">
        <f t="shared" si="0"/>
        <v>-9.4339622641509427E-2</v>
      </c>
      <c r="I41" s="767"/>
      <c r="J41" s="767"/>
      <c r="K41" s="767"/>
    </row>
    <row r="42" spans="1:11" ht="50.45">
      <c r="A42" s="376"/>
      <c r="B42" s="181"/>
      <c r="C42" s="674"/>
      <c r="D42" s="190" t="s">
        <v>555</v>
      </c>
      <c r="E42" s="208">
        <v>31</v>
      </c>
      <c r="F42" s="208">
        <v>25</v>
      </c>
      <c r="G42" s="208">
        <v>18</v>
      </c>
      <c r="H42" s="203">
        <f t="shared" ref="H42:H51" si="1">(G42-F42)/F42</f>
        <v>-0.28000000000000003</v>
      </c>
      <c r="I42" s="767"/>
      <c r="J42" s="767"/>
      <c r="K42" s="767"/>
    </row>
    <row r="43" spans="1:11" ht="54" customHeight="1">
      <c r="A43" s="376"/>
      <c r="B43" s="181"/>
      <c r="C43" s="674"/>
      <c r="D43" s="190" t="s">
        <v>556</v>
      </c>
      <c r="E43" s="208">
        <v>14.6</v>
      </c>
      <c r="F43" s="208">
        <v>14.1</v>
      </c>
      <c r="G43" s="208">
        <v>12.1</v>
      </c>
      <c r="H43" s="203">
        <f t="shared" si="1"/>
        <v>-0.14184397163120568</v>
      </c>
      <c r="I43" s="767"/>
      <c r="J43" s="767"/>
      <c r="K43" s="767"/>
    </row>
    <row r="44" spans="1:11" ht="54" customHeight="1">
      <c r="A44" s="376"/>
      <c r="B44" s="181"/>
      <c r="C44" s="674"/>
      <c r="D44" s="234" t="s">
        <v>557</v>
      </c>
      <c r="E44" s="429">
        <v>568</v>
      </c>
      <c r="F44" s="429">
        <v>327</v>
      </c>
      <c r="G44" s="429">
        <v>646</v>
      </c>
      <c r="H44" s="203">
        <f t="shared" si="1"/>
        <v>0.97553516819571862</v>
      </c>
      <c r="I44" s="767"/>
      <c r="J44" s="767"/>
      <c r="K44" s="767"/>
    </row>
    <row r="45" spans="1:11" ht="54" customHeight="1">
      <c r="A45" s="376"/>
      <c r="B45" s="181"/>
      <c r="C45" s="674"/>
      <c r="D45" s="234" t="s">
        <v>558</v>
      </c>
      <c r="E45" s="429">
        <v>13.9</v>
      </c>
      <c r="F45" s="429">
        <v>6.6</v>
      </c>
      <c r="G45" s="429">
        <v>9.5</v>
      </c>
      <c r="H45" s="203">
        <f t="shared" si="1"/>
        <v>0.43939393939393945</v>
      </c>
      <c r="I45" s="767"/>
      <c r="J45" s="767"/>
      <c r="K45" s="767"/>
    </row>
    <row r="46" spans="1:11" ht="54" customHeight="1">
      <c r="A46" s="376"/>
      <c r="B46" s="181"/>
      <c r="C46" s="674"/>
      <c r="D46" s="190" t="s">
        <v>559</v>
      </c>
      <c r="E46" s="208">
        <v>246</v>
      </c>
      <c r="F46" s="208">
        <v>204</v>
      </c>
      <c r="G46" s="208">
        <v>473</v>
      </c>
      <c r="H46" s="203">
        <f t="shared" si="1"/>
        <v>1.3186274509803921</v>
      </c>
      <c r="I46" s="767" t="s">
        <v>560</v>
      </c>
      <c r="J46" s="767"/>
      <c r="K46" s="767"/>
    </row>
    <row r="47" spans="1:11" ht="54" customHeight="1">
      <c r="A47" s="376"/>
      <c r="B47" s="181"/>
      <c r="C47" s="674"/>
      <c r="D47" s="190" t="s">
        <v>561</v>
      </c>
      <c r="E47" s="208">
        <v>9.6999999999999993</v>
      </c>
      <c r="F47" s="208">
        <v>7.1</v>
      </c>
      <c r="G47" s="208">
        <v>10.5</v>
      </c>
      <c r="H47" s="203">
        <f t="shared" si="1"/>
        <v>0.4788732394366198</v>
      </c>
      <c r="I47" s="767"/>
      <c r="J47" s="767"/>
      <c r="K47" s="767"/>
    </row>
    <row r="48" spans="1:11" ht="54" customHeight="1">
      <c r="A48" s="376"/>
      <c r="B48" s="181"/>
      <c r="C48" s="674"/>
      <c r="D48" s="190" t="s">
        <v>562</v>
      </c>
      <c r="E48" s="208">
        <v>219</v>
      </c>
      <c r="F48" s="208">
        <v>118</v>
      </c>
      <c r="G48" s="208">
        <v>168</v>
      </c>
      <c r="H48" s="203">
        <f t="shared" si="1"/>
        <v>0.42372881355932202</v>
      </c>
      <c r="I48" s="767"/>
      <c r="J48" s="767"/>
      <c r="K48" s="767"/>
    </row>
    <row r="49" spans="1:11" ht="54" customHeight="1">
      <c r="A49" s="376"/>
      <c r="B49" s="181"/>
      <c r="C49" s="674"/>
      <c r="D49" s="190" t="s">
        <v>563</v>
      </c>
      <c r="E49" s="208">
        <v>16.399999999999999</v>
      </c>
      <c r="F49" s="208">
        <v>6.3</v>
      </c>
      <c r="G49" s="208">
        <v>7.8</v>
      </c>
      <c r="H49" s="203">
        <f t="shared" si="1"/>
        <v>0.23809523809523811</v>
      </c>
      <c r="I49" s="767"/>
      <c r="J49" s="767"/>
      <c r="K49" s="767"/>
    </row>
    <row r="50" spans="1:11" ht="54" customHeight="1">
      <c r="A50" s="376"/>
      <c r="B50" s="181"/>
      <c r="C50" s="674"/>
      <c r="D50" s="190" t="s">
        <v>564</v>
      </c>
      <c r="E50" s="208">
        <v>103</v>
      </c>
      <c r="F50" s="208">
        <v>5</v>
      </c>
      <c r="G50" s="208">
        <v>5</v>
      </c>
      <c r="H50" s="203">
        <f t="shared" si="1"/>
        <v>0</v>
      </c>
      <c r="I50" s="767"/>
      <c r="J50" s="767"/>
      <c r="K50" s="767"/>
    </row>
    <row r="51" spans="1:11" ht="54" customHeight="1" thickBot="1">
      <c r="A51" s="376"/>
      <c r="B51" s="161"/>
      <c r="C51" s="675"/>
      <c r="D51" s="196" t="s">
        <v>565</v>
      </c>
      <c r="E51" s="209">
        <v>48.5</v>
      </c>
      <c r="F51" s="209">
        <v>2.8</v>
      </c>
      <c r="G51" s="209">
        <v>3.4</v>
      </c>
      <c r="H51" s="185">
        <f t="shared" si="1"/>
        <v>0.21428571428571433</v>
      </c>
      <c r="I51" s="161"/>
      <c r="J51" s="161"/>
      <c r="K51" s="161"/>
    </row>
    <row r="52" spans="1:11" ht="30" customHeight="1">
      <c r="A52" s="376"/>
      <c r="B52" s="238"/>
      <c r="C52" s="177"/>
      <c r="D52" s="382"/>
      <c r="E52" s="168">
        <v>2023</v>
      </c>
      <c r="F52" s="168">
        <v>2024</v>
      </c>
      <c r="G52" s="168">
        <v>2025</v>
      </c>
      <c r="H52" s="168" t="s">
        <v>186</v>
      </c>
      <c r="I52" s="167" t="s">
        <v>187</v>
      </c>
      <c r="J52" s="186"/>
      <c r="K52" s="186"/>
    </row>
    <row r="53" spans="1:11" ht="69.95" customHeight="1">
      <c r="A53" s="376"/>
      <c r="B53" s="238"/>
      <c r="C53" s="674" t="s">
        <v>566</v>
      </c>
      <c r="D53" s="132" t="s">
        <v>567</v>
      </c>
      <c r="E53" s="177">
        <v>40</v>
      </c>
      <c r="F53" s="177">
        <v>45</v>
      </c>
      <c r="G53" s="177">
        <v>205</v>
      </c>
      <c r="H53" s="203">
        <f>(G53-F53)/F53</f>
        <v>3.5555555555555554</v>
      </c>
      <c r="I53" s="663" t="s">
        <v>568</v>
      </c>
      <c r="J53" s="663"/>
      <c r="K53" s="663"/>
    </row>
    <row r="54" spans="1:11" ht="69.95" customHeight="1">
      <c r="A54" s="376"/>
      <c r="B54" s="238"/>
      <c r="C54" s="674"/>
      <c r="D54" s="190" t="s">
        <v>569</v>
      </c>
      <c r="E54" s="210">
        <v>4</v>
      </c>
      <c r="F54" s="210">
        <v>3</v>
      </c>
      <c r="G54" s="210">
        <v>1</v>
      </c>
      <c r="H54" s="203">
        <f>(G54-F54)/F54</f>
        <v>-0.66666666666666663</v>
      </c>
      <c r="I54" s="664"/>
      <c r="J54" s="664"/>
      <c r="K54" s="664"/>
    </row>
    <row r="55" spans="1:11" ht="69.95" customHeight="1">
      <c r="A55" s="376"/>
      <c r="B55" s="238"/>
      <c r="C55" s="674"/>
      <c r="D55" s="190" t="s">
        <v>570</v>
      </c>
      <c r="E55" s="210">
        <v>36</v>
      </c>
      <c r="F55" s="210">
        <v>42</v>
      </c>
      <c r="G55" s="210">
        <v>204</v>
      </c>
      <c r="H55" s="203">
        <f>(G55-F55)/F55</f>
        <v>3.8571428571428572</v>
      </c>
      <c r="I55" s="664"/>
      <c r="J55" s="664"/>
      <c r="K55" s="664"/>
    </row>
    <row r="56" spans="1:11" ht="69.95" customHeight="1" thickBot="1">
      <c r="A56" s="376"/>
      <c r="B56" s="161"/>
      <c r="C56" s="675"/>
      <c r="D56" s="191" t="s">
        <v>571</v>
      </c>
      <c r="E56" s="191" t="s">
        <v>130</v>
      </c>
      <c r="F56" s="191">
        <v>0</v>
      </c>
      <c r="G56" s="191">
        <v>0</v>
      </c>
      <c r="H56" s="185">
        <v>0</v>
      </c>
      <c r="I56" s="730"/>
      <c r="J56" s="730"/>
      <c r="K56" s="730"/>
    </row>
    <row r="57" spans="1:11" ht="30" customHeight="1" thickBot="1">
      <c r="A57" s="381"/>
      <c r="B57" s="728" t="s">
        <v>572</v>
      </c>
      <c r="C57" s="728"/>
      <c r="D57" s="161"/>
      <c r="E57" s="161"/>
      <c r="F57" s="161"/>
      <c r="G57" s="161"/>
      <c r="H57" s="161"/>
      <c r="I57" s="161"/>
      <c r="J57" s="161"/>
      <c r="K57" s="161"/>
    </row>
    <row r="58" spans="1:11" ht="30" customHeight="1">
      <c r="A58" s="381"/>
      <c r="B58" s="181"/>
      <c r="C58" s="181"/>
      <c r="D58" s="181"/>
      <c r="E58" s="430"/>
      <c r="F58" s="430"/>
      <c r="G58" s="230">
        <v>2025</v>
      </c>
      <c r="H58" s="430"/>
      <c r="I58" s="167" t="s">
        <v>187</v>
      </c>
      <c r="J58" s="186"/>
      <c r="K58" s="186"/>
    </row>
    <row r="59" spans="1:11" ht="35.1" customHeight="1">
      <c r="A59" s="381"/>
      <c r="B59" s="181"/>
      <c r="C59" s="181"/>
      <c r="D59" s="224"/>
      <c r="E59" s="224"/>
      <c r="F59" s="224" t="s">
        <v>573</v>
      </c>
      <c r="G59" s="224" t="s">
        <v>574</v>
      </c>
      <c r="H59" s="181"/>
      <c r="I59" s="663" t="s">
        <v>575</v>
      </c>
      <c r="J59" s="663"/>
      <c r="K59" s="663"/>
    </row>
    <row r="60" spans="1:11" ht="30" customHeight="1">
      <c r="A60" s="381"/>
      <c r="B60" s="97"/>
      <c r="C60" s="674" t="s">
        <v>576</v>
      </c>
      <c r="D60" s="169" t="s">
        <v>262</v>
      </c>
      <c r="E60" s="208"/>
      <c r="F60" s="195">
        <v>0.31159999999999999</v>
      </c>
      <c r="G60" s="195">
        <v>1.5E-3</v>
      </c>
      <c r="H60" s="203"/>
      <c r="I60" s="664"/>
      <c r="J60" s="664"/>
      <c r="K60" s="664"/>
    </row>
    <row r="61" spans="1:11" ht="30" customHeight="1">
      <c r="A61" s="381"/>
      <c r="B61" s="97"/>
      <c r="C61" s="674"/>
      <c r="D61" s="171" t="s">
        <v>263</v>
      </c>
      <c r="E61" s="208"/>
      <c r="F61" s="195">
        <v>0.308</v>
      </c>
      <c r="G61" s="195">
        <v>0</v>
      </c>
      <c r="H61" s="203"/>
      <c r="I61" s="664"/>
      <c r="J61" s="664"/>
      <c r="K61" s="664"/>
    </row>
    <row r="62" spans="1:11" ht="30" customHeight="1">
      <c r="A62" s="381"/>
      <c r="B62" s="97"/>
      <c r="C62" s="674"/>
      <c r="D62" s="171" t="s">
        <v>264</v>
      </c>
      <c r="E62" s="208"/>
      <c r="F62" s="195">
        <v>0.1174</v>
      </c>
      <c r="G62" s="195">
        <v>0</v>
      </c>
      <c r="H62" s="203"/>
      <c r="I62" s="664"/>
      <c r="J62" s="664"/>
      <c r="K62" s="664"/>
    </row>
    <row r="63" spans="1:11" ht="30" customHeight="1">
      <c r="A63" s="381"/>
      <c r="B63" s="97"/>
      <c r="C63" s="674"/>
      <c r="D63" s="171" t="s">
        <v>265</v>
      </c>
      <c r="E63" s="208"/>
      <c r="F63" s="195">
        <v>1.3716999999999999</v>
      </c>
      <c r="G63" s="195">
        <v>0</v>
      </c>
      <c r="H63" s="213"/>
      <c r="I63" s="664"/>
      <c r="J63" s="664"/>
      <c r="K63" s="664"/>
    </row>
    <row r="64" spans="1:11" ht="30" customHeight="1">
      <c r="A64" s="381"/>
      <c r="B64" s="97"/>
      <c r="C64" s="674"/>
      <c r="D64" s="171" t="s">
        <v>267</v>
      </c>
      <c r="E64" s="208"/>
      <c r="F64" s="195">
        <v>0.1085</v>
      </c>
      <c r="G64" s="195">
        <v>0</v>
      </c>
      <c r="H64" s="195"/>
      <c r="I64" s="664"/>
      <c r="J64" s="664"/>
      <c r="K64" s="664"/>
    </row>
    <row r="65" spans="1:11" ht="30" customHeight="1">
      <c r="A65" s="381"/>
      <c r="B65" s="97"/>
      <c r="C65" s="674"/>
      <c r="D65" s="171" t="s">
        <v>268</v>
      </c>
      <c r="E65" s="208"/>
      <c r="F65" s="195">
        <v>3.0599999999999999E-2</v>
      </c>
      <c r="G65" s="195">
        <v>1.5E-3</v>
      </c>
      <c r="H65" s="195"/>
      <c r="I65" s="664"/>
      <c r="J65" s="664"/>
      <c r="K65" s="664"/>
    </row>
    <row r="66" spans="1:11" ht="33" customHeight="1" thickBot="1">
      <c r="A66" s="381"/>
      <c r="B66" s="97"/>
      <c r="C66" s="674"/>
      <c r="D66" s="222" t="s">
        <v>269</v>
      </c>
      <c r="E66" s="231"/>
      <c r="F66" s="232">
        <v>0.35720000000000002</v>
      </c>
      <c r="G66" s="232">
        <v>0</v>
      </c>
      <c r="H66" s="232"/>
      <c r="I66" s="664"/>
      <c r="J66" s="664"/>
      <c r="K66" s="664"/>
    </row>
    <row r="67" spans="1:11" ht="30" customHeight="1">
      <c r="A67" s="381"/>
      <c r="B67" s="418"/>
      <c r="C67" s="478"/>
      <c r="D67" s="348"/>
      <c r="E67" s="514"/>
      <c r="F67" s="514"/>
      <c r="G67" s="245">
        <v>2025</v>
      </c>
      <c r="H67" s="514"/>
      <c r="I67" s="514"/>
      <c r="J67" s="514"/>
      <c r="K67" s="514"/>
    </row>
    <row r="68" spans="1:11" ht="108" customHeight="1">
      <c r="C68" s="181" t="s">
        <v>577</v>
      </c>
      <c r="E68" s="766" t="s">
        <v>578</v>
      </c>
      <c r="F68" s="766"/>
      <c r="G68" s="766"/>
      <c r="H68" s="766"/>
      <c r="I68" s="766"/>
      <c r="J68" s="766"/>
      <c r="K68" s="766"/>
    </row>
    <row r="69" spans="1:11" ht="15" customHeight="1">
      <c r="C69" s="181"/>
      <c r="K69" s="23"/>
    </row>
    <row r="70" spans="1:11" ht="15" hidden="1" customHeight="1">
      <c r="C70" s="181"/>
      <c r="K70" s="23"/>
    </row>
    <row r="71" spans="1:11" ht="15" hidden="1" customHeight="1">
      <c r="C71" s="181"/>
      <c r="K71" s="23"/>
    </row>
    <row r="72" spans="1:11" ht="15" hidden="1" customHeight="1">
      <c r="C72" s="181"/>
      <c r="K72" s="23"/>
    </row>
    <row r="73" spans="1:11" ht="15" hidden="1" customHeight="1">
      <c r="C73" s="181"/>
      <c r="K73" s="23"/>
    </row>
    <row r="74" spans="1:11" ht="15" hidden="1" customHeight="1">
      <c r="C74" s="181"/>
      <c r="K74" s="23"/>
    </row>
    <row r="75" spans="1:11" ht="15" hidden="1" customHeight="1">
      <c r="K75" s="23"/>
    </row>
    <row r="76" spans="1:11" ht="15" hidden="1" customHeight="1">
      <c r="K76" s="23"/>
    </row>
    <row r="77" spans="1:11" ht="15" hidden="1" customHeight="1">
      <c r="K77" s="23"/>
    </row>
    <row r="78" spans="1:11" ht="15" hidden="1" customHeight="1">
      <c r="K78" s="23"/>
    </row>
    <row r="79" spans="1:11" ht="15" hidden="1" customHeight="1">
      <c r="K79" s="23"/>
    </row>
    <row r="80" spans="1:11" ht="15" hidden="1" customHeight="1">
      <c r="K80" s="23"/>
    </row>
    <row r="81" spans="11:11" ht="15" hidden="1" customHeight="1">
      <c r="K81" s="23"/>
    </row>
    <row r="82" spans="11:11" ht="15" hidden="1" customHeight="1">
      <c r="K82" s="23"/>
    </row>
    <row r="83" spans="11:11" ht="15" hidden="1" customHeight="1">
      <c r="K83" s="23"/>
    </row>
    <row r="84" spans="11:11" ht="15" hidden="1" customHeight="1">
      <c r="K84" s="23"/>
    </row>
    <row r="85" spans="11:11" ht="15" hidden="1" customHeight="1">
      <c r="K85" s="23"/>
    </row>
    <row r="86" spans="11:11" ht="15" hidden="1" customHeight="1">
      <c r="K86" s="23"/>
    </row>
    <row r="87" spans="11:11" ht="15" hidden="1" customHeight="1">
      <c r="K87" s="23"/>
    </row>
    <row r="88" spans="11:11" ht="15" hidden="1" customHeight="1">
      <c r="K88" s="23"/>
    </row>
    <row r="89" spans="11:11" ht="15" hidden="1" customHeight="1">
      <c r="K89" s="23"/>
    </row>
    <row r="90" spans="11:11" ht="15" hidden="1" customHeight="1">
      <c r="K90" s="23"/>
    </row>
    <row r="91" spans="11:11" ht="15" hidden="1" customHeight="1">
      <c r="K91" s="23"/>
    </row>
    <row r="92" spans="11:11" ht="0" hidden="1" customHeight="1">
      <c r="K92" s="23"/>
    </row>
    <row r="93" spans="11:11" ht="0" hidden="1" customHeight="1">
      <c r="K93" s="23"/>
    </row>
    <row r="94" spans="11:11" ht="0" hidden="1" customHeight="1">
      <c r="K94" s="23"/>
    </row>
    <row r="1048576" ht="18.75" hidden="1" customHeight="1"/>
  </sheetData>
  <sheetProtection algorithmName="SHA-512" hashValue="y6TjtQfMFV8dBM2AbbvvhhV23XLAsbIf+daQh21sOAt6HCVbkzBQRHhQrBwSNh+fUAsp910uEmMp+mLSVTLB4g==" saltValue="6LD15jIRME158b9DCRjzFg==" spinCount="100000" sheet="1" objects="1" scenarios="1"/>
  <mergeCells count="40">
    <mergeCell ref="C60:C66"/>
    <mergeCell ref="B57:C57"/>
    <mergeCell ref="C53:C56"/>
    <mergeCell ref="I47:K47"/>
    <mergeCell ref="I48:K48"/>
    <mergeCell ref="I49:K49"/>
    <mergeCell ref="I50:K50"/>
    <mergeCell ref="B8:C8"/>
    <mergeCell ref="B11:K11"/>
    <mergeCell ref="B12:K12"/>
    <mergeCell ref="B14:C14"/>
    <mergeCell ref="E16:K16"/>
    <mergeCell ref="E18:K18"/>
    <mergeCell ref="E22:K22"/>
    <mergeCell ref="E24:K24"/>
    <mergeCell ref="B25:K25"/>
    <mergeCell ref="C28:C51"/>
    <mergeCell ref="I46:K46"/>
    <mergeCell ref="I28:K28"/>
    <mergeCell ref="I29:K29"/>
    <mergeCell ref="E20:K20"/>
    <mergeCell ref="I30:K30"/>
    <mergeCell ref="I31:K31"/>
    <mergeCell ref="I32:K32"/>
    <mergeCell ref="I33:K33"/>
    <mergeCell ref="I34:K34"/>
    <mergeCell ref="I35:K35"/>
    <mergeCell ref="I36:K36"/>
    <mergeCell ref="E68:K68"/>
    <mergeCell ref="I37:K37"/>
    <mergeCell ref="I38:K38"/>
    <mergeCell ref="I39:K39"/>
    <mergeCell ref="I40:K40"/>
    <mergeCell ref="I41:K41"/>
    <mergeCell ref="I42:K42"/>
    <mergeCell ref="I43:K43"/>
    <mergeCell ref="I44:K44"/>
    <mergeCell ref="I45:K45"/>
    <mergeCell ref="I59:K66"/>
    <mergeCell ref="I53:K56"/>
  </mergeCells>
  <hyperlinks>
    <hyperlink ref="B4" location="'Ética, Riscos e Compliance'!A1" display="Ética, Gestão de Risco e Compliance" xr:uid="{47FCAF6F-7CE1-49B5-A217-561478F6CEE2}"/>
    <hyperlink ref="C4" location="'Mercado de atuação'!A1" display="Mercado de atuação" xr:uid="{8768901B-CAE0-44A7-B21C-17CEFD04C7CA}"/>
    <hyperlink ref="D4" location="'Mudanças Climáticas'!A1" display="Mudanças climáticas" xr:uid="{1DCC4D19-573B-44B4-B8F8-9C41C37ABF73}"/>
    <hyperlink ref="E4" location="'Gestão do Uso da Água'!A1" display="Gestão do uso da água" xr:uid="{D4159D12-80A9-4EF5-B3AE-9100F9D8E0DE}"/>
    <hyperlink ref="E3" location="Apresentação!A1" display="Apresentação" xr:uid="{E5F6C823-CC23-4D13-B8C6-69A1FBA972F5}"/>
    <hyperlink ref="F3" location="'Compromisso Sustentabilidade'!A1" display="Compromisso com Sustentabilidade" xr:uid="{9486D621-BD03-43FD-81B2-12177C638EA6}"/>
    <hyperlink ref="G3" location="Materialidade!A1" display="Materialidade" xr:uid="{AB4C57EF-55FE-454F-A9D0-1564B0CFDC8C}"/>
    <hyperlink ref="F4" location="'Biodiversidade e Impactos'!A1" display="Biodiversidade e impactos ecológicos" xr:uid="{091064FB-B37D-4891-83A4-ED0282BCC29F}"/>
    <hyperlink ref="G4" location="'Originação Sustentável '!A1" display="Originação sustentável" xr:uid="{3CFAF36D-8E9E-4DD6-8423-576B1F956286}"/>
    <hyperlink ref="H4" location="'Saúde e Segurança'!A1" display="Saúde e Segurança das pessoas" xr:uid="{3CA24B3B-1E38-4F37-BEA8-A4B244A44ACA}"/>
    <hyperlink ref="I4" location="'Desenvolvimento e Valorização'!A1" display="Respeito, desenvolvimento e valorização de pessoas" xr:uid="{E6C21C63-4FAB-40A9-B839-E0003C8A39AE}"/>
    <hyperlink ref="J4" location="'Qualidade Segurança alimento'!A1" display="Qualidade e Segurança dos Alimentos" xr:uid="{C9C6F09C-81EF-49E6-BA7E-C32500951E67}"/>
    <hyperlink ref="K4" location="'Bem-Estar Animal'!A1" display="Bem-Estar Animal" xr:uid="{24F1882B-AB22-46E5-9D1C-191292A8B948}"/>
    <hyperlink ref="D5" location="'Divulgações adicionais'!A1" display="Divulgações adicionais" xr:uid="{BF394C17-4918-41F1-97BE-26F2184A26EE}"/>
    <hyperlink ref="E5" location="SARB!A1" display="SARB" xr:uid="{499C0D76-2AFB-43B2-B0DC-85AB62B2AA96}"/>
    <hyperlink ref="F5" location="Políticas!A1" display="Políticas" xr:uid="{9760F73F-4CB2-4867-AEFC-610FF564E3FB}"/>
    <hyperlink ref="G5" location="'Sumário GRI'!A1" display="Sumário GRI" xr:uid="{1CA9DF71-294E-4286-89BC-6872C64D55AF}"/>
    <hyperlink ref="H5" location="'Sumário SASB '!A1" display="Sumário SASB" xr:uid="{DFF4247F-7DCF-4B49-97B7-44C5E8925640}"/>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905C2-2B16-466C-963C-66A86828E3C9}">
  <dimension ref="A3:O112"/>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670" t="s">
        <v>13</v>
      </c>
      <c r="C8" s="670"/>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374"/>
      <c r="B10" s="160"/>
      <c r="C10" s="40"/>
      <c r="D10" s="40"/>
      <c r="E10" s="40"/>
      <c r="F10" s="40"/>
      <c r="G10" s="40"/>
      <c r="H10" s="40"/>
      <c r="I10" s="40"/>
      <c r="J10" s="375"/>
      <c r="K10" s="97"/>
    </row>
    <row r="11" spans="1:12" ht="45" customHeight="1">
      <c r="A11" s="374"/>
      <c r="B11" s="671" t="s">
        <v>579</v>
      </c>
      <c r="C11" s="671"/>
      <c r="D11" s="671"/>
      <c r="E11" s="671"/>
      <c r="F11" s="671"/>
      <c r="G11" s="671"/>
      <c r="H11" s="671"/>
      <c r="I11" s="671"/>
      <c r="J11" s="671"/>
      <c r="K11" s="671"/>
    </row>
    <row r="12" spans="1:12" ht="409.6" customHeight="1">
      <c r="A12" s="374"/>
      <c r="B12" s="672" t="s">
        <v>580</v>
      </c>
      <c r="C12" s="672"/>
      <c r="D12" s="672"/>
      <c r="E12" s="672"/>
      <c r="F12" s="672"/>
      <c r="G12" s="672"/>
      <c r="H12" s="672"/>
      <c r="I12" s="672"/>
      <c r="J12" s="672"/>
      <c r="K12" s="672"/>
    </row>
    <row r="13" spans="1:12" ht="17.45" thickBot="1">
      <c r="A13" s="376"/>
      <c r="B13" s="192"/>
      <c r="C13" s="192"/>
      <c r="D13" s="192"/>
      <c r="E13" s="192"/>
      <c r="F13" s="192"/>
      <c r="G13" s="192"/>
      <c r="H13" s="192"/>
      <c r="I13" s="192"/>
      <c r="J13" s="192"/>
      <c r="K13" s="192"/>
    </row>
    <row r="14" spans="1:12" ht="45" customHeight="1" thickBot="1">
      <c r="A14" s="376"/>
      <c r="B14" s="728" t="s">
        <v>581</v>
      </c>
      <c r="C14" s="728"/>
      <c r="D14" s="728"/>
      <c r="E14" s="161"/>
      <c r="F14" s="161"/>
      <c r="G14" s="161"/>
      <c r="H14" s="161"/>
      <c r="I14" s="377"/>
      <c r="J14" s="192"/>
      <c r="K14" s="192"/>
    </row>
    <row r="15" spans="1:12" ht="30" customHeight="1">
      <c r="A15" s="376"/>
      <c r="B15" s="181"/>
      <c r="C15" s="181"/>
      <c r="D15" s="181"/>
      <c r="E15" s="168"/>
      <c r="F15" s="168"/>
      <c r="G15" s="168">
        <v>2025</v>
      </c>
      <c r="H15" s="168"/>
      <c r="I15" s="167"/>
      <c r="J15" s="168"/>
      <c r="K15" s="168"/>
      <c r="L15" s="62"/>
    </row>
    <row r="16" spans="1:12" ht="93.75" customHeight="1" thickBot="1">
      <c r="A16" s="376"/>
      <c r="B16" s="192"/>
      <c r="C16" s="192" t="s">
        <v>582</v>
      </c>
      <c r="D16" s="161" t="s">
        <v>583</v>
      </c>
      <c r="E16" s="741" t="s">
        <v>584</v>
      </c>
      <c r="F16" s="741"/>
      <c r="G16" s="741"/>
      <c r="H16" s="741"/>
      <c r="I16" s="741"/>
      <c r="J16" s="741"/>
      <c r="K16" s="741"/>
    </row>
    <row r="17" spans="1:11" ht="30" customHeight="1">
      <c r="A17" s="181"/>
      <c r="B17" s="181"/>
      <c r="C17" s="177"/>
      <c r="D17" s="177"/>
      <c r="E17" s="168"/>
      <c r="F17" s="168"/>
      <c r="G17" s="168">
        <v>2025</v>
      </c>
      <c r="H17" s="168"/>
      <c r="I17" s="167"/>
      <c r="J17" s="168"/>
      <c r="K17" s="168"/>
    </row>
    <row r="18" spans="1:11" ht="113.25" customHeight="1" thickBot="1">
      <c r="A18" s="376"/>
      <c r="B18" s="192"/>
      <c r="C18" s="192" t="s">
        <v>585</v>
      </c>
      <c r="D18" s="161" t="s">
        <v>586</v>
      </c>
      <c r="E18" s="730" t="s">
        <v>587</v>
      </c>
      <c r="F18" s="730"/>
      <c r="G18" s="730"/>
      <c r="H18" s="730"/>
      <c r="I18" s="730"/>
      <c r="J18" s="730"/>
      <c r="K18" s="730"/>
    </row>
    <row r="19" spans="1:11" ht="30" customHeight="1" thickBot="1">
      <c r="A19" s="376"/>
      <c r="B19" s="161" t="s">
        <v>588</v>
      </c>
      <c r="C19" s="161"/>
      <c r="D19" s="161"/>
      <c r="E19" s="161"/>
      <c r="F19" s="161"/>
      <c r="G19" s="161"/>
      <c r="H19" s="161"/>
      <c r="I19" s="161"/>
      <c r="J19" s="161"/>
      <c r="K19" s="161"/>
    </row>
    <row r="20" spans="1:11" ht="30" customHeight="1">
      <c r="A20" s="376"/>
      <c r="B20" s="181"/>
      <c r="C20" s="177"/>
      <c r="D20" s="177"/>
      <c r="E20" s="168"/>
      <c r="F20" s="168"/>
      <c r="G20" s="168">
        <v>2025</v>
      </c>
      <c r="H20" s="168"/>
      <c r="I20" s="167"/>
      <c r="J20" s="168"/>
      <c r="K20" s="168"/>
    </row>
    <row r="21" spans="1:11" ht="165.75" customHeight="1" thickBot="1">
      <c r="A21" s="376"/>
      <c r="B21" s="192"/>
      <c r="C21" s="192" t="s">
        <v>589</v>
      </c>
      <c r="D21" s="161" t="s">
        <v>590</v>
      </c>
      <c r="E21" s="730" t="s">
        <v>591</v>
      </c>
      <c r="F21" s="730"/>
      <c r="G21" s="730"/>
      <c r="H21" s="730"/>
      <c r="I21" s="730"/>
      <c r="J21" s="730"/>
      <c r="K21" s="730"/>
    </row>
    <row r="22" spans="1:11" ht="30" customHeight="1" thickBot="1">
      <c r="A22" s="381"/>
      <c r="B22" s="728" t="s">
        <v>572</v>
      </c>
      <c r="C22" s="728"/>
      <c r="D22" s="161"/>
      <c r="E22" s="161"/>
      <c r="F22" s="161"/>
      <c r="G22" s="161"/>
      <c r="H22" s="161"/>
      <c r="I22" s="161"/>
      <c r="J22" s="161"/>
      <c r="K22" s="161"/>
    </row>
    <row r="23" spans="1:11" ht="30" customHeight="1">
      <c r="A23" s="381"/>
      <c r="B23" s="181"/>
      <c r="C23" s="164"/>
      <c r="D23" s="181"/>
      <c r="E23" s="168">
        <v>2023</v>
      </c>
      <c r="F23" s="168">
        <v>2024</v>
      </c>
      <c r="G23" s="168">
        <v>2025</v>
      </c>
      <c r="H23" s="168" t="s">
        <v>186</v>
      </c>
      <c r="I23" s="167" t="s">
        <v>187</v>
      </c>
      <c r="J23" s="168"/>
      <c r="K23" s="168"/>
    </row>
    <row r="24" spans="1:11" ht="121.5" customHeight="1" thickBot="1">
      <c r="A24" s="381"/>
      <c r="B24" s="192"/>
      <c r="C24" s="181" t="s">
        <v>592</v>
      </c>
      <c r="D24" s="196"/>
      <c r="E24" s="191">
        <v>21</v>
      </c>
      <c r="F24" s="191">
        <v>22</v>
      </c>
      <c r="G24" s="191">
        <v>18</v>
      </c>
      <c r="H24" s="185">
        <f>(G24-F24)/F24</f>
        <v>-0.18181818181818182</v>
      </c>
      <c r="I24" s="738" t="s">
        <v>593</v>
      </c>
      <c r="J24" s="738"/>
      <c r="K24" s="738"/>
    </row>
    <row r="25" spans="1:11" ht="30" customHeight="1">
      <c r="A25" s="381"/>
      <c r="B25" s="181"/>
      <c r="C25" s="768"/>
      <c r="D25" s="768"/>
      <c r="E25" s="181">
        <v>2023</v>
      </c>
      <c r="F25" s="181">
        <v>2024</v>
      </c>
      <c r="G25" s="181">
        <v>2025</v>
      </c>
      <c r="H25" s="181" t="s">
        <v>186</v>
      </c>
      <c r="I25" s="167" t="s">
        <v>187</v>
      </c>
      <c r="J25" s="186"/>
      <c r="K25" s="186"/>
    </row>
    <row r="26" spans="1:11" ht="30" customHeight="1">
      <c r="A26" s="381"/>
      <c r="B26" s="97"/>
      <c r="C26" s="674" t="s">
        <v>594</v>
      </c>
      <c r="D26" s="171" t="s">
        <v>262</v>
      </c>
      <c r="E26" s="299">
        <v>2.58E-2</v>
      </c>
      <c r="F26" s="299">
        <v>1.4999999999999999E-2</v>
      </c>
      <c r="G26" s="299">
        <v>2.2499999999999999E-2</v>
      </c>
      <c r="H26" s="203">
        <f>(G26-F26)/F26</f>
        <v>0.5</v>
      </c>
      <c r="I26" s="663" t="s">
        <v>595</v>
      </c>
      <c r="J26" s="663"/>
      <c r="K26" s="663"/>
    </row>
    <row r="27" spans="1:11" ht="30" customHeight="1">
      <c r="A27" s="381"/>
      <c r="B27" s="97"/>
      <c r="C27" s="674"/>
      <c r="D27" s="169" t="s">
        <v>263</v>
      </c>
      <c r="E27" s="299">
        <v>0.03</v>
      </c>
      <c r="F27" s="299">
        <v>2.7400000000000001E-2</v>
      </c>
      <c r="G27" s="299">
        <v>2.7400000000000001E-2</v>
      </c>
      <c r="H27" s="203">
        <f>(G27-F27)/F27</f>
        <v>0</v>
      </c>
      <c r="I27" s="664"/>
      <c r="J27" s="664"/>
      <c r="K27" s="664"/>
    </row>
    <row r="28" spans="1:11" ht="30" customHeight="1">
      <c r="A28" s="381"/>
      <c r="B28" s="97"/>
      <c r="C28" s="674"/>
      <c r="D28" s="171" t="s">
        <v>264</v>
      </c>
      <c r="E28" s="299">
        <v>1.26E-2</v>
      </c>
      <c r="F28" s="299">
        <v>1.47E-2</v>
      </c>
      <c r="G28" s="299">
        <v>3.2899999999999999E-2</v>
      </c>
      <c r="H28" s="203">
        <f t="shared" ref="H28:H30" si="0">(G28-F28)/F28</f>
        <v>1.2380952380952381</v>
      </c>
      <c r="I28" s="664"/>
      <c r="J28" s="664"/>
      <c r="K28" s="664"/>
    </row>
    <row r="29" spans="1:11" ht="30" customHeight="1">
      <c r="A29" s="381"/>
      <c r="B29" s="97"/>
      <c r="C29" s="674"/>
      <c r="D29" s="171" t="s">
        <v>267</v>
      </c>
      <c r="E29" s="299">
        <v>0</v>
      </c>
      <c r="F29" s="299">
        <v>9.7000000000000003E-3</v>
      </c>
      <c r="G29" s="299">
        <v>1.1299999999999999E-2</v>
      </c>
      <c r="H29" s="203">
        <f t="shared" si="0"/>
        <v>0.16494845360824731</v>
      </c>
      <c r="I29" s="664"/>
      <c r="J29" s="664"/>
      <c r="K29" s="664"/>
    </row>
    <row r="30" spans="1:11" ht="30" customHeight="1">
      <c r="A30" s="381"/>
      <c r="B30" s="97"/>
      <c r="C30" s="674"/>
      <c r="D30" s="171" t="s">
        <v>268</v>
      </c>
      <c r="E30" s="299">
        <v>5.3999999999999999E-2</v>
      </c>
      <c r="F30" s="299">
        <v>1.29E-2</v>
      </c>
      <c r="G30" s="299">
        <v>8.6E-3</v>
      </c>
      <c r="H30" s="203">
        <f t="shared" si="0"/>
        <v>-0.33333333333333331</v>
      </c>
      <c r="I30" s="664"/>
      <c r="J30" s="664"/>
      <c r="K30" s="664"/>
    </row>
    <row r="31" spans="1:11" ht="30" customHeight="1">
      <c r="A31" s="381"/>
      <c r="B31" s="192"/>
      <c r="C31" s="675"/>
      <c r="D31" s="191" t="s">
        <v>269</v>
      </c>
      <c r="E31" s="185">
        <v>6.0000000000000001E-3</v>
      </c>
      <c r="F31" s="185">
        <v>1.0500000000000001E-2</v>
      </c>
      <c r="G31" s="185">
        <v>9.5999999999999992E-3</v>
      </c>
      <c r="H31" s="185">
        <f>(G31-F31)/F31</f>
        <v>-8.5714285714285854E-2</v>
      </c>
      <c r="I31" s="730"/>
      <c r="J31" s="730"/>
      <c r="K31" s="730"/>
    </row>
    <row r="32" spans="1:11" ht="30" customHeight="1">
      <c r="A32" s="381"/>
      <c r="B32" s="181"/>
      <c r="C32" s="181"/>
      <c r="D32" s="181"/>
      <c r="E32" s="181">
        <v>2023</v>
      </c>
      <c r="F32" s="181">
        <v>2024</v>
      </c>
      <c r="G32" s="181">
        <v>2025</v>
      </c>
      <c r="H32" s="181" t="s">
        <v>186</v>
      </c>
      <c r="I32" s="167" t="s">
        <v>187</v>
      </c>
      <c r="J32" s="186"/>
      <c r="K32" s="186"/>
    </row>
    <row r="33" spans="1:11" ht="30" customHeight="1">
      <c r="A33" s="381"/>
      <c r="B33" s="97"/>
      <c r="C33" s="674" t="s">
        <v>596</v>
      </c>
      <c r="D33" s="169" t="s">
        <v>262</v>
      </c>
      <c r="E33" s="299">
        <v>0</v>
      </c>
      <c r="F33" s="299">
        <v>0</v>
      </c>
      <c r="G33" s="299">
        <v>0</v>
      </c>
      <c r="H33" s="203" t="s">
        <v>130</v>
      </c>
      <c r="I33" s="282"/>
      <c r="J33" s="282"/>
      <c r="K33" s="282"/>
    </row>
    <row r="34" spans="1:11" ht="30" customHeight="1">
      <c r="A34" s="381"/>
      <c r="B34" s="97"/>
      <c r="C34" s="674"/>
      <c r="D34" s="171" t="s">
        <v>263</v>
      </c>
      <c r="E34" s="299">
        <v>0</v>
      </c>
      <c r="F34" s="299">
        <v>0</v>
      </c>
      <c r="G34" s="299">
        <v>0</v>
      </c>
      <c r="H34" s="203" t="s">
        <v>130</v>
      </c>
      <c r="I34" s="282"/>
      <c r="J34" s="282"/>
      <c r="K34" s="282"/>
    </row>
    <row r="35" spans="1:11" ht="30" customHeight="1">
      <c r="A35" s="381"/>
      <c r="B35" s="97"/>
      <c r="C35" s="674"/>
      <c r="D35" s="171" t="s">
        <v>264</v>
      </c>
      <c r="E35" s="299">
        <v>0</v>
      </c>
      <c r="F35" s="299">
        <v>0</v>
      </c>
      <c r="G35" s="299">
        <v>0</v>
      </c>
      <c r="H35" s="203" t="s">
        <v>130</v>
      </c>
      <c r="I35" s="282"/>
      <c r="J35" s="282"/>
      <c r="K35" s="282"/>
    </row>
    <row r="36" spans="1:11" ht="30" customHeight="1">
      <c r="A36" s="381"/>
      <c r="B36" s="97"/>
      <c r="C36" s="674"/>
      <c r="D36" s="171" t="s">
        <v>267</v>
      </c>
      <c r="E36" s="299">
        <v>0</v>
      </c>
      <c r="F36" s="299">
        <v>0</v>
      </c>
      <c r="G36" s="299">
        <v>0</v>
      </c>
      <c r="H36" s="203" t="s">
        <v>130</v>
      </c>
      <c r="I36" s="282"/>
      <c r="J36" s="282"/>
      <c r="K36" s="282"/>
    </row>
    <row r="37" spans="1:11" ht="30" customHeight="1">
      <c r="A37" s="381"/>
      <c r="B37" s="97"/>
      <c r="C37" s="674"/>
      <c r="D37" s="171" t="s">
        <v>268</v>
      </c>
      <c r="E37" s="299">
        <v>0</v>
      </c>
      <c r="F37" s="299">
        <v>0</v>
      </c>
      <c r="G37" s="299">
        <v>0</v>
      </c>
      <c r="H37" s="203" t="s">
        <v>130</v>
      </c>
      <c r="I37" s="203"/>
      <c r="J37" s="203"/>
      <c r="K37" s="203"/>
    </row>
    <row r="38" spans="1:11" ht="30" customHeight="1" thickBot="1">
      <c r="A38" s="381"/>
      <c r="B38" s="192"/>
      <c r="C38" s="161"/>
      <c r="D38" s="191" t="s">
        <v>269</v>
      </c>
      <c r="E38" s="476">
        <v>0</v>
      </c>
      <c r="F38" s="476">
        <v>0</v>
      </c>
      <c r="G38" s="476">
        <v>0</v>
      </c>
      <c r="H38" s="185" t="s">
        <v>130</v>
      </c>
      <c r="I38" s="185"/>
      <c r="J38" s="185"/>
      <c r="K38" s="185"/>
    </row>
    <row r="39" spans="1:11" ht="30" customHeight="1">
      <c r="A39" s="381"/>
      <c r="B39" s="181"/>
      <c r="C39" s="181"/>
      <c r="D39" s="181"/>
      <c r="E39" s="181">
        <v>2023</v>
      </c>
      <c r="F39" s="181">
        <v>2024</v>
      </c>
      <c r="G39" s="181">
        <v>2025</v>
      </c>
      <c r="H39" s="181" t="s">
        <v>186</v>
      </c>
      <c r="I39" s="167" t="s">
        <v>187</v>
      </c>
      <c r="J39" s="186"/>
      <c r="K39" s="186"/>
    </row>
    <row r="40" spans="1:11" ht="30" customHeight="1">
      <c r="A40" s="381"/>
      <c r="B40" s="97"/>
      <c r="C40" s="674" t="s">
        <v>597</v>
      </c>
      <c r="D40" s="169" t="s">
        <v>262</v>
      </c>
      <c r="E40" s="299">
        <v>1</v>
      </c>
      <c r="F40" s="299">
        <v>1</v>
      </c>
      <c r="G40" s="299">
        <v>1</v>
      </c>
      <c r="H40" s="203" t="s">
        <v>130</v>
      </c>
      <c r="I40" s="44"/>
      <c r="J40" s="29"/>
      <c r="K40" s="97"/>
    </row>
    <row r="41" spans="1:11" ht="30" customHeight="1">
      <c r="A41" s="381"/>
      <c r="B41" s="97"/>
      <c r="C41" s="674"/>
      <c r="D41" s="171" t="s">
        <v>263</v>
      </c>
      <c r="E41" s="299">
        <v>1</v>
      </c>
      <c r="F41" s="299">
        <v>1</v>
      </c>
      <c r="G41" s="299">
        <v>1</v>
      </c>
      <c r="H41" s="203" t="s">
        <v>130</v>
      </c>
      <c r="I41" s="208"/>
      <c r="J41" s="208"/>
      <c r="K41" s="208"/>
    </row>
    <row r="42" spans="1:11" ht="30" customHeight="1">
      <c r="A42" s="381"/>
      <c r="B42" s="97"/>
      <c r="C42" s="674"/>
      <c r="D42" s="171" t="s">
        <v>264</v>
      </c>
      <c r="E42" s="299">
        <v>1</v>
      </c>
      <c r="F42" s="299">
        <v>1</v>
      </c>
      <c r="G42" s="299">
        <v>1</v>
      </c>
      <c r="H42" s="203" t="s">
        <v>130</v>
      </c>
      <c r="I42" s="208"/>
      <c r="J42" s="208"/>
      <c r="K42" s="208"/>
    </row>
    <row r="43" spans="1:11" ht="30" customHeight="1">
      <c r="A43" s="381"/>
      <c r="B43" s="97"/>
      <c r="C43" s="674"/>
      <c r="D43" s="171" t="s">
        <v>267</v>
      </c>
      <c r="E43" s="299">
        <v>1</v>
      </c>
      <c r="F43" s="299">
        <v>1</v>
      </c>
      <c r="G43" s="299">
        <v>1</v>
      </c>
      <c r="H43" s="203" t="s">
        <v>130</v>
      </c>
      <c r="I43" s="208"/>
      <c r="J43" s="208"/>
      <c r="K43" s="208"/>
    </row>
    <row r="44" spans="1:11" ht="30" customHeight="1">
      <c r="A44" s="381"/>
      <c r="B44" s="97"/>
      <c r="C44" s="674"/>
      <c r="D44" s="171" t="s">
        <v>268</v>
      </c>
      <c r="E44" s="299">
        <v>1</v>
      </c>
      <c r="F44" s="299">
        <v>1</v>
      </c>
      <c r="G44" s="299">
        <v>1</v>
      </c>
      <c r="H44" s="203" t="s">
        <v>130</v>
      </c>
      <c r="I44" s="208"/>
      <c r="J44" s="208"/>
      <c r="K44" s="208"/>
    </row>
    <row r="45" spans="1:11" ht="30" customHeight="1" thickBot="1">
      <c r="A45" s="381"/>
      <c r="B45" s="192"/>
      <c r="C45" s="161"/>
      <c r="D45" s="191" t="s">
        <v>269</v>
      </c>
      <c r="E45" s="476">
        <v>1</v>
      </c>
      <c r="F45" s="476">
        <v>1</v>
      </c>
      <c r="G45" s="476">
        <v>1</v>
      </c>
      <c r="H45" s="185" t="s">
        <v>130</v>
      </c>
      <c r="I45" s="161"/>
      <c r="J45" s="161"/>
      <c r="K45" s="161"/>
    </row>
    <row r="46" spans="1:11" ht="30" customHeight="1">
      <c r="A46" s="381"/>
      <c r="B46" s="181"/>
      <c r="C46" s="181"/>
      <c r="D46" s="181"/>
      <c r="E46" s="167">
        <v>2023</v>
      </c>
      <c r="F46" s="167">
        <v>2024</v>
      </c>
      <c r="G46" s="167">
        <v>2025</v>
      </c>
      <c r="H46" s="167" t="s">
        <v>186</v>
      </c>
      <c r="I46" s="167" t="s">
        <v>187</v>
      </c>
      <c r="J46" s="186"/>
      <c r="K46" s="186"/>
    </row>
    <row r="47" spans="1:11" ht="231.75" customHeight="1" thickBot="1">
      <c r="A47" s="381"/>
      <c r="B47" s="192"/>
      <c r="C47" s="161" t="s">
        <v>598</v>
      </c>
      <c r="D47" s="513" t="s">
        <v>599</v>
      </c>
      <c r="E47" s="476">
        <v>0.45700000000000002</v>
      </c>
      <c r="F47" s="476">
        <v>0.36799999999999999</v>
      </c>
      <c r="G47" s="476">
        <v>0.438</v>
      </c>
      <c r="H47" s="185">
        <f>(G47-F47)/F47</f>
        <v>0.19021739130434784</v>
      </c>
      <c r="I47" s="741" t="s">
        <v>600</v>
      </c>
      <c r="J47" s="741"/>
      <c r="K47" s="741"/>
    </row>
    <row r="48" spans="1:11" ht="30" customHeight="1">
      <c r="A48" s="381"/>
      <c r="B48" s="181"/>
      <c r="C48" s="181"/>
      <c r="D48" s="181"/>
      <c r="E48" s="167">
        <v>2023</v>
      </c>
      <c r="F48" s="167">
        <v>2024</v>
      </c>
      <c r="G48" s="167">
        <v>2025</v>
      </c>
      <c r="H48" s="167" t="s">
        <v>186</v>
      </c>
      <c r="I48" s="167" t="s">
        <v>187</v>
      </c>
      <c r="J48" s="186"/>
      <c r="K48" s="186"/>
    </row>
    <row r="49" spans="1:11" ht="110.25" customHeight="1" thickBot="1">
      <c r="A49" s="381"/>
      <c r="B49" s="161"/>
      <c r="C49" s="161" t="s">
        <v>601</v>
      </c>
      <c r="D49" s="513" t="s">
        <v>602</v>
      </c>
      <c r="E49" s="476">
        <v>0</v>
      </c>
      <c r="F49" s="476">
        <v>0</v>
      </c>
      <c r="G49" s="476">
        <v>0</v>
      </c>
      <c r="H49" s="185" t="s">
        <v>130</v>
      </c>
      <c r="I49" s="741"/>
      <c r="J49" s="741"/>
      <c r="K49" s="741"/>
    </row>
    <row r="50" spans="1:11" ht="43.5" customHeight="1" thickBot="1">
      <c r="A50" s="381"/>
      <c r="B50" s="728" t="s">
        <v>603</v>
      </c>
      <c r="C50" s="728"/>
      <c r="D50" s="161"/>
      <c r="E50" s="161"/>
      <c r="F50" s="161"/>
      <c r="G50" s="161"/>
      <c r="H50" s="161"/>
      <c r="I50" s="161"/>
      <c r="J50" s="161"/>
      <c r="K50" s="161"/>
    </row>
    <row r="51" spans="1:11" ht="30" customHeight="1">
      <c r="A51" s="181"/>
      <c r="B51" s="181"/>
      <c r="C51" s="181"/>
      <c r="D51" s="224"/>
      <c r="E51" s="224">
        <v>2023</v>
      </c>
      <c r="F51" s="224">
        <v>2024</v>
      </c>
      <c r="G51" s="224">
        <v>2025</v>
      </c>
      <c r="H51" s="224" t="s">
        <v>186</v>
      </c>
      <c r="I51" s="224" t="s">
        <v>187</v>
      </c>
      <c r="J51" s="186"/>
      <c r="K51" s="186"/>
    </row>
    <row r="52" spans="1:11" ht="16.899999999999999">
      <c r="A52" s="181"/>
      <c r="B52" s="674" t="s">
        <v>604</v>
      </c>
      <c r="C52" s="769" t="s">
        <v>262</v>
      </c>
      <c r="D52" s="284" t="s">
        <v>605</v>
      </c>
      <c r="E52" s="306">
        <v>0.1318</v>
      </c>
      <c r="F52" s="306">
        <v>0.18</v>
      </c>
      <c r="G52" s="306">
        <v>0.1893</v>
      </c>
      <c r="H52" s="306">
        <f>(G52-F52)/F52</f>
        <v>5.166666666666668E-2</v>
      </c>
      <c r="I52" s="173"/>
      <c r="J52" s="186"/>
      <c r="K52" s="186"/>
    </row>
    <row r="53" spans="1:11" ht="30" customHeight="1">
      <c r="A53" s="181"/>
      <c r="B53" s="674"/>
      <c r="C53" s="770"/>
      <c r="D53" s="284" t="s">
        <v>606</v>
      </c>
      <c r="E53" s="306">
        <v>9.1999999999999998E-3</v>
      </c>
      <c r="F53" s="306">
        <v>2.9000000000000001E-2</v>
      </c>
      <c r="G53" s="306">
        <v>6.7699999999999996E-2</v>
      </c>
      <c r="H53" s="306">
        <f t="shared" ref="H53:H67" si="1">(G53-F53)/F53</f>
        <v>1.3344827586206895</v>
      </c>
      <c r="I53" s="203"/>
      <c r="J53" s="186"/>
      <c r="K53" s="186"/>
    </row>
    <row r="54" spans="1:11" ht="36" customHeight="1">
      <c r="A54" s="381"/>
      <c r="B54" s="674"/>
      <c r="C54" s="771"/>
      <c r="D54" s="305" t="s">
        <v>607</v>
      </c>
      <c r="E54" s="306">
        <v>2.3800000000000002E-2</v>
      </c>
      <c r="F54" s="306">
        <v>3.5000000000000003E-2</v>
      </c>
      <c r="G54" s="306">
        <v>1.78E-2</v>
      </c>
      <c r="H54" s="306">
        <f t="shared" si="1"/>
        <v>-0.49142857142857149</v>
      </c>
      <c r="I54" s="772" t="s">
        <v>608</v>
      </c>
      <c r="J54" s="772"/>
      <c r="K54" s="772"/>
    </row>
    <row r="55" spans="1:11" ht="33.6">
      <c r="A55" s="381"/>
      <c r="B55" s="674"/>
      <c r="C55" s="769" t="s">
        <v>263</v>
      </c>
      <c r="D55" s="305" t="s">
        <v>609</v>
      </c>
      <c r="E55" s="474">
        <v>1</v>
      </c>
      <c r="F55" s="299">
        <v>1</v>
      </c>
      <c r="G55" s="299">
        <v>1</v>
      </c>
      <c r="H55" s="306" t="s">
        <v>130</v>
      </c>
      <c r="I55" s="203"/>
      <c r="J55" s="186"/>
      <c r="K55" s="186"/>
    </row>
    <row r="56" spans="1:11" ht="67.150000000000006">
      <c r="A56" s="381"/>
      <c r="B56" s="674"/>
      <c r="C56" s="771"/>
      <c r="D56" s="298" t="s">
        <v>610</v>
      </c>
      <c r="E56" s="299">
        <v>1</v>
      </c>
      <c r="F56" s="299">
        <v>1</v>
      </c>
      <c r="G56" s="299">
        <v>1</v>
      </c>
      <c r="H56" s="306" t="s">
        <v>130</v>
      </c>
      <c r="I56" s="208"/>
      <c r="J56" s="208"/>
      <c r="K56" s="208"/>
    </row>
    <row r="57" spans="1:11" ht="30" customHeight="1">
      <c r="A57" s="381"/>
      <c r="B57" s="674"/>
      <c r="C57" s="769" t="s">
        <v>264</v>
      </c>
      <c r="D57" s="298" t="s">
        <v>611</v>
      </c>
      <c r="E57" s="299">
        <v>2.1299999999999999E-2</v>
      </c>
      <c r="F57" s="299">
        <v>2.3599999999999999E-2</v>
      </c>
      <c r="G57" s="299">
        <v>1.6400000000000001E-2</v>
      </c>
      <c r="H57" s="306">
        <f t="shared" si="1"/>
        <v>-0.30508474576271177</v>
      </c>
      <c r="I57" s="208"/>
      <c r="J57" s="208"/>
      <c r="K57" s="208"/>
    </row>
    <row r="58" spans="1:11" ht="30" customHeight="1">
      <c r="A58" s="381"/>
      <c r="B58" s="674"/>
      <c r="C58" s="770"/>
      <c r="D58" s="298" t="s">
        <v>606</v>
      </c>
      <c r="E58" s="299">
        <v>4.8800000000000003E-2</v>
      </c>
      <c r="F58" s="299">
        <v>6.9000000000000006E-2</v>
      </c>
      <c r="G58" s="299">
        <v>2.6700000000000002E-2</v>
      </c>
      <c r="H58" s="306">
        <f t="shared" si="1"/>
        <v>-0.61304347826086958</v>
      </c>
      <c r="I58" s="208"/>
      <c r="J58" s="208"/>
      <c r="K58" s="208"/>
    </row>
    <row r="59" spans="1:11" ht="30" customHeight="1">
      <c r="A59" s="381"/>
      <c r="B59" s="674"/>
      <c r="C59" s="770"/>
      <c r="D59" s="298" t="s">
        <v>612</v>
      </c>
      <c r="E59" s="299">
        <v>0.14430000000000001</v>
      </c>
      <c r="F59" s="299">
        <v>0.13450000000000001</v>
      </c>
      <c r="G59" s="299">
        <v>0.1263</v>
      </c>
      <c r="H59" s="306">
        <f t="shared" si="1"/>
        <v>-6.0966542750929463E-2</v>
      </c>
      <c r="I59" s="208"/>
      <c r="J59" s="208"/>
      <c r="K59" s="208"/>
    </row>
    <row r="60" spans="1:11" ht="30" customHeight="1">
      <c r="A60" s="381"/>
      <c r="B60" s="674"/>
      <c r="C60" s="771"/>
      <c r="D60" s="298" t="s">
        <v>613</v>
      </c>
      <c r="E60" s="299">
        <v>6.8999999999999999E-3</v>
      </c>
      <c r="F60" s="299">
        <v>8.2000000000000007E-3</v>
      </c>
      <c r="G60" s="299">
        <v>8.0999999999999996E-3</v>
      </c>
      <c r="H60" s="306">
        <f t="shared" si="1"/>
        <v>-1.219512195121965E-2</v>
      </c>
      <c r="I60" s="208"/>
      <c r="J60" s="208"/>
      <c r="K60" s="208"/>
    </row>
    <row r="61" spans="1:11" ht="30" customHeight="1">
      <c r="A61" s="381"/>
      <c r="B61" s="674"/>
      <c r="C61" s="171" t="s">
        <v>265</v>
      </c>
      <c r="D61" s="171" t="s">
        <v>130</v>
      </c>
      <c r="E61" s="171" t="s">
        <v>130</v>
      </c>
      <c r="F61" s="171" t="s">
        <v>130</v>
      </c>
      <c r="G61" s="171" t="s">
        <v>130</v>
      </c>
      <c r="H61" s="306" t="s">
        <v>130</v>
      </c>
      <c r="I61" s="773" t="s">
        <v>614</v>
      </c>
      <c r="J61" s="773"/>
      <c r="K61" s="773"/>
    </row>
    <row r="62" spans="1:11" ht="30" customHeight="1">
      <c r="A62" s="381"/>
      <c r="B62" s="674"/>
      <c r="C62" s="171" t="s">
        <v>267</v>
      </c>
      <c r="D62" s="190" t="s">
        <v>615</v>
      </c>
      <c r="E62" s="299">
        <v>1</v>
      </c>
      <c r="F62" s="299">
        <v>1</v>
      </c>
      <c r="G62" s="299">
        <v>1</v>
      </c>
      <c r="H62" s="306">
        <f t="shared" si="1"/>
        <v>0</v>
      </c>
      <c r="I62" s="208"/>
      <c r="J62" s="208"/>
      <c r="K62" s="208"/>
    </row>
    <row r="63" spans="1:11" ht="30" customHeight="1">
      <c r="A63" s="381"/>
      <c r="B63" s="674"/>
      <c r="C63" s="769" t="s">
        <v>268</v>
      </c>
      <c r="D63" s="383" t="s">
        <v>616</v>
      </c>
      <c r="E63" s="299">
        <v>0.14230000000000001</v>
      </c>
      <c r="F63" s="299">
        <v>0.26</v>
      </c>
      <c r="G63" s="299">
        <v>0.25690000000000002</v>
      </c>
      <c r="H63" s="306">
        <f t="shared" si="1"/>
        <v>-1.192307692307689E-2</v>
      </c>
      <c r="I63" s="208"/>
      <c r="J63" s="208"/>
      <c r="K63" s="208"/>
    </row>
    <row r="64" spans="1:11" ht="30" customHeight="1">
      <c r="A64" s="381"/>
      <c r="B64" s="674"/>
      <c r="C64" s="771"/>
      <c r="D64" s="190" t="s">
        <v>611</v>
      </c>
      <c r="E64" s="299" t="s">
        <v>130</v>
      </c>
      <c r="F64" s="299" t="s">
        <v>130</v>
      </c>
      <c r="G64" s="299">
        <v>2.1600000000000001E-2</v>
      </c>
      <c r="H64" s="306" t="s">
        <v>130</v>
      </c>
      <c r="I64" s="208"/>
      <c r="J64" s="208"/>
      <c r="K64" s="208"/>
    </row>
    <row r="65" spans="1:11" ht="30" customHeight="1">
      <c r="A65" s="381"/>
      <c r="B65" s="674"/>
      <c r="C65" s="769" t="s">
        <v>269</v>
      </c>
      <c r="D65" s="190" t="s">
        <v>611</v>
      </c>
      <c r="E65" s="299">
        <v>0.1963</v>
      </c>
      <c r="F65" s="299">
        <v>0.18640000000000001</v>
      </c>
      <c r="G65" s="299">
        <v>0.15529999999999999</v>
      </c>
      <c r="H65" s="306">
        <f t="shared" si="1"/>
        <v>-0.16684549356223183</v>
      </c>
      <c r="I65" s="208"/>
      <c r="J65" s="208"/>
      <c r="K65" s="208"/>
    </row>
    <row r="66" spans="1:11" ht="30" customHeight="1">
      <c r="A66" s="381"/>
      <c r="B66" s="674"/>
      <c r="C66" s="770"/>
      <c r="D66" s="190" t="s">
        <v>617</v>
      </c>
      <c r="E66" s="299">
        <v>7.8600000000000003E-2</v>
      </c>
      <c r="F66" s="299">
        <v>8.5000000000000006E-2</v>
      </c>
      <c r="G66" s="299">
        <v>6.7100000000000007E-2</v>
      </c>
      <c r="H66" s="306">
        <f t="shared" si="1"/>
        <v>-0.21058823529411763</v>
      </c>
      <c r="I66" s="208"/>
      <c r="J66" s="208"/>
      <c r="K66" s="208"/>
    </row>
    <row r="67" spans="1:11" ht="30" customHeight="1" thickBot="1">
      <c r="A67" s="381"/>
      <c r="B67" s="674"/>
      <c r="C67" s="770"/>
      <c r="D67" s="219" t="s">
        <v>616</v>
      </c>
      <c r="E67" s="515">
        <v>0.32050000000000001</v>
      </c>
      <c r="F67" s="515">
        <v>0.32900000000000001</v>
      </c>
      <c r="G67" s="515">
        <v>0.29570000000000002</v>
      </c>
      <c r="H67" s="188">
        <f t="shared" si="1"/>
        <v>-0.1012158054711246</v>
      </c>
      <c r="I67" s="231"/>
      <c r="J67" s="231"/>
      <c r="K67" s="231"/>
    </row>
    <row r="68" spans="1:11" ht="30" customHeight="1">
      <c r="A68" s="381"/>
      <c r="B68" s="246"/>
      <c r="C68" s="230"/>
      <c r="D68" s="230"/>
      <c r="E68" s="230">
        <v>2023</v>
      </c>
      <c r="F68" s="230">
        <v>2024</v>
      </c>
      <c r="G68" s="230">
        <v>2025</v>
      </c>
      <c r="H68" s="230" t="s">
        <v>186</v>
      </c>
      <c r="I68" s="230" t="s">
        <v>187</v>
      </c>
      <c r="J68" s="233"/>
      <c r="K68" s="233"/>
    </row>
    <row r="69" spans="1:11" ht="30" customHeight="1">
      <c r="A69" s="381"/>
      <c r="B69" s="674" t="s">
        <v>618</v>
      </c>
      <c r="C69" s="169" t="s">
        <v>262</v>
      </c>
      <c r="D69" s="169" t="s">
        <v>619</v>
      </c>
      <c r="E69" s="299">
        <v>1</v>
      </c>
      <c r="F69" s="299">
        <v>1</v>
      </c>
      <c r="G69" s="299">
        <v>1</v>
      </c>
      <c r="H69" s="306" t="s">
        <v>130</v>
      </c>
      <c r="I69" s="208"/>
      <c r="J69" s="208"/>
      <c r="K69" s="208"/>
    </row>
    <row r="70" spans="1:11" ht="30" customHeight="1">
      <c r="A70" s="381"/>
      <c r="B70" s="674"/>
      <c r="C70" s="769" t="s">
        <v>263</v>
      </c>
      <c r="D70" s="169" t="s">
        <v>619</v>
      </c>
      <c r="E70" s="299">
        <v>1</v>
      </c>
      <c r="F70" s="299">
        <v>1</v>
      </c>
      <c r="G70" s="299">
        <v>1</v>
      </c>
      <c r="H70" s="306" t="s">
        <v>130</v>
      </c>
      <c r="I70" s="208"/>
      <c r="J70" s="208"/>
      <c r="K70" s="208"/>
    </row>
    <row r="71" spans="1:11" ht="33.6">
      <c r="A71" s="381"/>
      <c r="B71" s="674"/>
      <c r="C71" s="770"/>
      <c r="D71" s="190" t="s">
        <v>620</v>
      </c>
      <c r="E71" s="299">
        <v>1</v>
      </c>
      <c r="F71" s="299">
        <v>1</v>
      </c>
      <c r="G71" s="299">
        <v>1</v>
      </c>
      <c r="H71" s="306" t="s">
        <v>130</v>
      </c>
      <c r="I71" s="208"/>
      <c r="J71" s="208"/>
      <c r="K71" s="208"/>
    </row>
    <row r="72" spans="1:11" ht="30" customHeight="1">
      <c r="A72" s="381"/>
      <c r="B72" s="674"/>
      <c r="C72" s="771"/>
      <c r="D72" s="171" t="s">
        <v>615</v>
      </c>
      <c r="E72" s="299">
        <v>1</v>
      </c>
      <c r="F72" s="299">
        <v>1</v>
      </c>
      <c r="G72" s="299">
        <v>1</v>
      </c>
      <c r="H72" s="306" t="s">
        <v>130</v>
      </c>
      <c r="I72" s="208"/>
      <c r="J72" s="208"/>
      <c r="K72" s="208"/>
    </row>
    <row r="73" spans="1:11" ht="30" customHeight="1">
      <c r="A73" s="381"/>
      <c r="B73" s="674"/>
      <c r="C73" s="171" t="s">
        <v>264</v>
      </c>
      <c r="D73" s="169" t="s">
        <v>619</v>
      </c>
      <c r="E73" s="299">
        <v>1</v>
      </c>
      <c r="F73" s="299">
        <v>1</v>
      </c>
      <c r="G73" s="299">
        <v>1</v>
      </c>
      <c r="H73" s="306" t="s">
        <v>130</v>
      </c>
      <c r="I73" s="208"/>
      <c r="J73" s="208"/>
      <c r="K73" s="208"/>
    </row>
    <row r="74" spans="1:11" ht="30" customHeight="1">
      <c r="A74" s="381"/>
      <c r="B74" s="674"/>
      <c r="C74" s="171" t="s">
        <v>265</v>
      </c>
      <c r="D74" s="171" t="s">
        <v>130</v>
      </c>
      <c r="E74" s="29"/>
      <c r="F74" s="97"/>
      <c r="G74" s="29"/>
      <c r="H74" s="306" t="s">
        <v>130</v>
      </c>
      <c r="I74" s="208"/>
      <c r="J74" s="208"/>
      <c r="K74" s="208"/>
    </row>
    <row r="75" spans="1:11" ht="30" customHeight="1">
      <c r="A75" s="381"/>
      <c r="B75" s="674"/>
      <c r="C75" s="171" t="s">
        <v>267</v>
      </c>
      <c r="D75" s="169" t="s">
        <v>619</v>
      </c>
      <c r="E75" s="299">
        <v>1</v>
      </c>
      <c r="F75" s="299">
        <v>1</v>
      </c>
      <c r="G75" s="299">
        <v>1</v>
      </c>
      <c r="H75" s="306" t="s">
        <v>130</v>
      </c>
      <c r="I75" s="208"/>
      <c r="J75" s="208"/>
      <c r="K75" s="208"/>
    </row>
    <row r="76" spans="1:11" ht="30" customHeight="1">
      <c r="A76" s="381"/>
      <c r="B76" s="674"/>
      <c r="C76" s="171" t="s">
        <v>268</v>
      </c>
      <c r="D76" s="169" t="s">
        <v>619</v>
      </c>
      <c r="E76" s="299">
        <v>1</v>
      </c>
      <c r="F76" s="299">
        <v>1</v>
      </c>
      <c r="G76" s="299">
        <v>1</v>
      </c>
      <c r="H76" s="306" t="s">
        <v>130</v>
      </c>
      <c r="I76" s="208"/>
      <c r="J76" s="208"/>
      <c r="K76" s="208"/>
    </row>
    <row r="77" spans="1:11" ht="30" customHeight="1" thickBot="1">
      <c r="A77" s="381"/>
      <c r="B77" s="674"/>
      <c r="C77" s="171" t="s">
        <v>269</v>
      </c>
      <c r="D77" s="169" t="s">
        <v>619</v>
      </c>
      <c r="E77" s="299">
        <v>1</v>
      </c>
      <c r="F77" s="299">
        <v>1</v>
      </c>
      <c r="G77" s="299">
        <v>1</v>
      </c>
      <c r="H77" s="306" t="s">
        <v>130</v>
      </c>
      <c r="I77" s="208"/>
      <c r="J77" s="208"/>
      <c r="K77" s="208"/>
    </row>
    <row r="78" spans="1:11" ht="16.899999999999999">
      <c r="A78" s="381"/>
      <c r="B78" s="246"/>
      <c r="C78" s="246"/>
      <c r="D78" s="768"/>
      <c r="E78" s="768"/>
      <c r="F78" s="768"/>
      <c r="G78" s="768"/>
      <c r="H78" s="768"/>
      <c r="I78" s="768"/>
      <c r="J78" s="768"/>
      <c r="K78" s="768"/>
    </row>
    <row r="79" spans="1:11" ht="15" hidden="1" customHeight="1">
      <c r="A79" s="381"/>
      <c r="B79" s="97"/>
      <c r="C79" s="372"/>
      <c r="E79" s="29"/>
      <c r="F79" s="97"/>
      <c r="G79" s="29"/>
      <c r="H79" s="29"/>
      <c r="I79" s="44"/>
      <c r="J79" s="29"/>
      <c r="K79" s="97"/>
    </row>
    <row r="80" spans="1:11" ht="15" hidden="1" customHeight="1">
      <c r="A80" s="381"/>
      <c r="B80" s="97"/>
      <c r="C80" s="372"/>
      <c r="E80" s="55"/>
      <c r="F80" s="97"/>
      <c r="G80" s="97"/>
      <c r="H80" s="97"/>
      <c r="I80" s="97"/>
      <c r="J80" s="97"/>
      <c r="K80" s="97"/>
    </row>
    <row r="81" spans="1:11" ht="15" hidden="1" customHeight="1">
      <c r="A81" s="381"/>
      <c r="C81" s="372"/>
      <c r="H81" s="384"/>
      <c r="K81" s="14"/>
    </row>
    <row r="82" spans="1:11" ht="15" hidden="1" customHeight="1">
      <c r="A82" s="381"/>
      <c r="C82" s="372"/>
      <c r="H82" s="384"/>
      <c r="K82" s="14"/>
    </row>
    <row r="83" spans="1:11" ht="15" hidden="1" customHeight="1">
      <c r="A83" s="381"/>
      <c r="C83" s="372"/>
      <c r="H83" s="384"/>
      <c r="K83" s="14"/>
    </row>
    <row r="84" spans="1:11" ht="15" hidden="1" customHeight="1">
      <c r="A84" s="381"/>
      <c r="C84" s="372"/>
      <c r="H84" s="384"/>
      <c r="K84" s="14"/>
    </row>
    <row r="85" spans="1:11" ht="15" hidden="1" customHeight="1">
      <c r="A85" s="381"/>
      <c r="C85" s="372"/>
      <c r="H85" s="384"/>
      <c r="K85" s="14"/>
    </row>
    <row r="86" spans="1:11" ht="15" hidden="1" customHeight="1">
      <c r="A86" s="381"/>
      <c r="C86" s="372"/>
      <c r="H86" s="384"/>
      <c r="K86" s="14"/>
    </row>
    <row r="87" spans="1:11" ht="15" hidden="1" customHeight="1">
      <c r="A87" s="381"/>
      <c r="C87" s="372"/>
      <c r="H87" s="384"/>
      <c r="K87" s="14"/>
    </row>
    <row r="88" spans="1:11" ht="15" hidden="1" customHeight="1">
      <c r="K88" s="14"/>
    </row>
    <row r="89" spans="1:11" ht="15" hidden="1" customHeight="1">
      <c r="K89" s="14"/>
    </row>
    <row r="90" spans="1:11" ht="15" hidden="1" customHeight="1">
      <c r="K90" s="23"/>
    </row>
    <row r="91" spans="1:11" ht="15" hidden="1" customHeight="1">
      <c r="K91" s="23"/>
    </row>
    <row r="92" spans="1:11" ht="15" hidden="1" customHeight="1">
      <c r="K92" s="23"/>
    </row>
    <row r="93" spans="1:11" ht="15" hidden="1" customHeight="1">
      <c r="K93" s="23"/>
    </row>
    <row r="94" spans="1:11" ht="15" hidden="1" customHeight="1">
      <c r="K94" s="23"/>
    </row>
    <row r="95" spans="1:11" ht="15" hidden="1" customHeight="1">
      <c r="K95" s="23"/>
    </row>
    <row r="96" spans="1:11" ht="15" hidden="1" customHeight="1">
      <c r="K96" s="23"/>
    </row>
    <row r="97" spans="11:11" ht="15" hidden="1" customHeight="1">
      <c r="K97" s="23"/>
    </row>
    <row r="98" spans="11:11" ht="15" hidden="1" customHeight="1">
      <c r="K98" s="23"/>
    </row>
    <row r="99" spans="11:11" ht="15" hidden="1" customHeight="1">
      <c r="K99" s="23"/>
    </row>
    <row r="100" spans="11:11" ht="15" hidden="1" customHeight="1">
      <c r="K100" s="23"/>
    </row>
    <row r="101" spans="11:11" ht="15" hidden="1" customHeight="1">
      <c r="K101" s="23"/>
    </row>
    <row r="102" spans="11:11" ht="15" hidden="1" customHeight="1">
      <c r="K102" s="23"/>
    </row>
    <row r="103" spans="11:11" ht="15" hidden="1" customHeight="1">
      <c r="K103" s="23"/>
    </row>
    <row r="104" spans="11:11" ht="15" hidden="1" customHeight="1">
      <c r="K104" s="23"/>
    </row>
    <row r="105" spans="11:11" ht="15" hidden="1" customHeight="1">
      <c r="K105" s="23"/>
    </row>
    <row r="106" spans="11:11" ht="15" hidden="1" customHeight="1">
      <c r="K106" s="23"/>
    </row>
    <row r="107" spans="11:11" ht="15" hidden="1" customHeight="1">
      <c r="K107" s="23"/>
    </row>
    <row r="108" spans="11:11" ht="15" hidden="1" customHeight="1">
      <c r="K108" s="23"/>
    </row>
    <row r="109" spans="11:11" ht="15" hidden="1" customHeight="1">
      <c r="K109" s="23"/>
    </row>
    <row r="110" spans="11:11" ht="0" hidden="1" customHeight="1">
      <c r="K110" s="23"/>
    </row>
    <row r="111" spans="11:11" ht="0" hidden="1" customHeight="1">
      <c r="K111" s="23"/>
    </row>
    <row r="112" spans="11:11" ht="0" hidden="1" customHeight="1">
      <c r="K112" s="23"/>
    </row>
  </sheetData>
  <sheetProtection algorithmName="SHA-512" hashValue="7ybNRz1eShVi4W/Lzd4qME5hGqmRYfsx1fb5L/pZ3Khf43lPWG6vGGREtTBMT82ImNiZdXKB6Ovnvj4qEnqISQ==" saltValue="BJsZzukLgevFVLTxirJQow==" spinCount="100000" sheet="1" objects="1" scenarios="1"/>
  <mergeCells count="28">
    <mergeCell ref="C26:C31"/>
    <mergeCell ref="C33:C37"/>
    <mergeCell ref="I26:K31"/>
    <mergeCell ref="C40:C44"/>
    <mergeCell ref="I47:K47"/>
    <mergeCell ref="I49:K49"/>
    <mergeCell ref="C57:C60"/>
    <mergeCell ref="C63:C64"/>
    <mergeCell ref="C65:C67"/>
    <mergeCell ref="D78:K78"/>
    <mergeCell ref="I54:K54"/>
    <mergeCell ref="B50:C50"/>
    <mergeCell ref="B69:B77"/>
    <mergeCell ref="C55:C56"/>
    <mergeCell ref="C52:C54"/>
    <mergeCell ref="I61:K61"/>
    <mergeCell ref="C70:C72"/>
    <mergeCell ref="B52:B67"/>
    <mergeCell ref="C25:D25"/>
    <mergeCell ref="B22:C22"/>
    <mergeCell ref="I24:K24"/>
    <mergeCell ref="E21:K21"/>
    <mergeCell ref="B8:C8"/>
    <mergeCell ref="B11:K11"/>
    <mergeCell ref="B12:K12"/>
    <mergeCell ref="E18:K18"/>
    <mergeCell ref="E16:K16"/>
    <mergeCell ref="B14:D14"/>
  </mergeCells>
  <hyperlinks>
    <hyperlink ref="B4" location="'Ética, Riscos e Compliance'!A1" display="Ética, Gestão de Risco e Compliance" xr:uid="{0151EEB0-FC0E-4946-A272-76CCF3734DC2}"/>
    <hyperlink ref="C4" location="'Mercado de atuação'!A1" display="Mercado de atuação" xr:uid="{964C9C4E-14EB-4488-9CE0-310B17088E2F}"/>
    <hyperlink ref="D4" location="'Mudanças Climáticas'!A1" display="Mudanças climáticas" xr:uid="{72F38BC1-D72C-41AF-B82B-7EAAE01CAC38}"/>
    <hyperlink ref="E4" location="'Gestão do Uso da Água'!A1" display="Gestão do uso da água" xr:uid="{7B0F58F1-908E-4C9B-BEE9-BC4CF72E5643}"/>
    <hyperlink ref="E3" location="Apresentação!A1" display="Apresentação" xr:uid="{0D28F615-B13A-4AFF-AAC3-EF76E9F2A770}"/>
    <hyperlink ref="F3" location="'Compromisso Sustentabilidade'!A1" display="Compromisso com Sustentabilidade" xr:uid="{D0F738B4-F217-4ECD-887F-993C453D2931}"/>
    <hyperlink ref="G3" location="Materialidade!A1" display="Materialidade" xr:uid="{278B7E42-C629-41B3-8E1B-D4FEF22120EA}"/>
    <hyperlink ref="F4" location="'Biodiversidade e Impactos'!A1" display="Biodiversidade e impactos ecológicos" xr:uid="{74CB1C7C-CB71-4AE4-8856-A60A8D8444CD}"/>
    <hyperlink ref="G4" location="'Originação Sustentável '!A1" display="Originação sustentável" xr:uid="{A27C79D8-67C3-490F-A0EF-6424DA38BF9F}"/>
    <hyperlink ref="H4" location="'Saúde e Segurança'!A1" display="Saúde e Segurança das pessoas" xr:uid="{D1772DFA-FD31-4855-BB10-181DDE05EAE7}"/>
    <hyperlink ref="I4" location="'Desenvolvimento e Valorização'!A1" display="Respeito, desenvolvimento e valorização de pessoas" xr:uid="{BAF64439-0015-438E-BFC0-BC5042FF5A32}"/>
    <hyperlink ref="J4" location="'Qualidade Segurança alimento'!A1" display="Qualidade e Segurança dos Alimentos" xr:uid="{A932B73B-8F64-4A57-8870-C8FAB56774EC}"/>
    <hyperlink ref="K4" location="'Bem-Estar Animal'!A1" display="Bem-Estar Animal" xr:uid="{1230300B-77F3-4911-8B45-3BB12F000FF8}"/>
    <hyperlink ref="D5" location="'Divulgações adicionais'!A1" display="Divulgações adicionais" xr:uid="{DC547A7C-D9FA-46C5-8891-AE5C75DD9AD3}"/>
    <hyperlink ref="E5" location="SARB!A1" display="SARB" xr:uid="{850F0584-6ACF-474B-AE17-E0C7B3A3ABDE}"/>
    <hyperlink ref="F5" location="Políticas!A1" display="Políticas" xr:uid="{437B6CCF-8B9E-40C9-925E-4C268ADF73F7}"/>
    <hyperlink ref="G5" location="'Sumário GRI'!A1" display="Sumário GRI" xr:uid="{DD1789B6-B914-4CED-A9BD-135E5763C32A}"/>
    <hyperlink ref="H5" location="'Sumário SASB '!A1" display="Sumário SASB" xr:uid="{FE3F3AE2-1770-4D49-9807-4F1352D45783}"/>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7DB7B0-120D-4433-9E6A-4D6533A9CBDB}">
  <dimension ref="A3:P139"/>
  <sheetViews>
    <sheetView showGridLines="0" showRowColHeaders="0" tabSelected="1"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5" ht="50.1" customHeight="1">
      <c r="A3" s="98"/>
      <c r="B3" s="99"/>
      <c r="C3" s="99"/>
      <c r="D3" s="99"/>
      <c r="E3" s="457" t="s">
        <v>2</v>
      </c>
      <c r="F3" s="457" t="s">
        <v>3</v>
      </c>
      <c r="G3" s="457" t="s">
        <v>4</v>
      </c>
      <c r="H3" s="99"/>
      <c r="I3" s="99"/>
      <c r="J3" s="99"/>
      <c r="K3" s="99"/>
      <c r="L3" s="98"/>
    </row>
    <row r="4" spans="1:15" ht="50.1" customHeight="1">
      <c r="A4" s="98"/>
      <c r="B4" s="457" t="s">
        <v>24</v>
      </c>
      <c r="C4" s="457" t="s">
        <v>6</v>
      </c>
      <c r="D4" s="457" t="s">
        <v>7</v>
      </c>
      <c r="E4" s="457" t="s">
        <v>8</v>
      </c>
      <c r="F4" s="457" t="s">
        <v>9</v>
      </c>
      <c r="G4" s="457" t="s">
        <v>10</v>
      </c>
      <c r="H4" s="457" t="s">
        <v>11</v>
      </c>
      <c r="I4" s="457" t="s">
        <v>12</v>
      </c>
      <c r="J4" s="457" t="s">
        <v>13</v>
      </c>
      <c r="K4" s="457" t="s">
        <v>14</v>
      </c>
      <c r="L4" s="98"/>
    </row>
    <row r="5" spans="1:15" ht="50.1" customHeight="1">
      <c r="A5" s="98"/>
      <c r="B5" s="100"/>
      <c r="C5" s="100"/>
      <c r="D5" s="458" t="s">
        <v>15</v>
      </c>
      <c r="E5" s="458" t="s">
        <v>16</v>
      </c>
      <c r="F5" s="458" t="s">
        <v>17</v>
      </c>
      <c r="G5" s="458" t="s">
        <v>18</v>
      </c>
      <c r="H5" s="458" t="s">
        <v>19</v>
      </c>
      <c r="I5" s="101"/>
      <c r="J5" s="101"/>
      <c r="K5" s="98"/>
      <c r="L5" s="98"/>
    </row>
    <row r="6" spans="1:15" ht="5.0999999999999996" customHeight="1" thickBot="1">
      <c r="A6" s="102"/>
      <c r="B6" s="102"/>
      <c r="C6" s="102"/>
      <c r="D6" s="102"/>
      <c r="E6" s="102"/>
      <c r="F6" s="102"/>
      <c r="G6" s="102"/>
      <c r="H6" s="102"/>
      <c r="I6" s="102"/>
      <c r="J6" s="102"/>
      <c r="K6" s="102"/>
      <c r="L6" s="102"/>
    </row>
    <row r="7" spans="1:15" ht="15" customHeight="1">
      <c r="B7"/>
      <c r="C7"/>
      <c r="D7"/>
      <c r="E7"/>
      <c r="F7"/>
      <c r="G7"/>
      <c r="H7"/>
      <c r="I7"/>
      <c r="J7"/>
      <c r="K7"/>
    </row>
    <row r="8" spans="1:15" ht="39.950000000000003" customHeight="1">
      <c r="A8" s="105"/>
      <c r="B8" s="670" t="s">
        <v>79</v>
      </c>
      <c r="C8" s="670"/>
      <c r="D8" s="105"/>
      <c r="E8" s="105"/>
      <c r="F8" s="105"/>
      <c r="G8" s="105"/>
      <c r="H8" s="105"/>
      <c r="I8" s="105"/>
      <c r="J8" s="105"/>
      <c r="K8" s="105"/>
      <c r="L8" s="105"/>
    </row>
    <row r="9" spans="1:15" ht="28.5" customHeight="1">
      <c r="B9" s="154"/>
      <c r="C9" s="155"/>
      <c r="D9" s="156"/>
      <c r="E9" s="157"/>
      <c r="F9" s="154"/>
      <c r="G9" s="154"/>
      <c r="H9" s="158"/>
      <c r="I9" s="159"/>
      <c r="J9" s="159"/>
      <c r="K9" s="13"/>
    </row>
    <row r="10" spans="1:15" ht="24" customHeight="1">
      <c r="B10" s="160"/>
      <c r="C10" s="40"/>
      <c r="D10" s="40"/>
      <c r="E10" s="40"/>
      <c r="F10" s="40"/>
      <c r="G10" s="40"/>
      <c r="H10" s="40"/>
      <c r="I10" s="40"/>
      <c r="J10" s="18"/>
      <c r="K10" s="21"/>
    </row>
    <row r="11" spans="1:15" ht="45" customHeight="1">
      <c r="B11" s="671" t="s">
        <v>621</v>
      </c>
      <c r="C11" s="671"/>
      <c r="D11" s="671"/>
      <c r="E11" s="671"/>
      <c r="F11" s="671"/>
      <c r="G11" s="671"/>
      <c r="H11" s="671"/>
      <c r="I11" s="671"/>
      <c r="J11" s="671"/>
      <c r="K11" s="671"/>
    </row>
    <row r="12" spans="1:15" ht="315" customHeight="1">
      <c r="B12" s="672" t="s">
        <v>622</v>
      </c>
      <c r="C12" s="672"/>
      <c r="D12" s="672"/>
      <c r="E12" s="672"/>
      <c r="F12" s="672"/>
      <c r="G12" s="672"/>
      <c r="H12" s="672"/>
      <c r="I12" s="672"/>
      <c r="J12" s="672"/>
      <c r="K12" s="672"/>
    </row>
    <row r="13" spans="1:15" ht="17.45" thickBot="1">
      <c r="B13" s="61"/>
      <c r="C13" s="673"/>
      <c r="D13" s="673"/>
      <c r="E13" s="673"/>
      <c r="F13" s="673"/>
      <c r="G13" s="673"/>
      <c r="H13" s="673"/>
      <c r="I13" s="673"/>
      <c r="J13" s="673"/>
      <c r="K13" s="21"/>
    </row>
    <row r="14" spans="1:15" ht="56.25" customHeight="1" thickBot="1">
      <c r="A14" s="45"/>
      <c r="B14" s="676" t="s">
        <v>623</v>
      </c>
      <c r="C14" s="676"/>
      <c r="D14" s="161"/>
      <c r="E14" s="161"/>
      <c r="F14" s="161"/>
      <c r="G14" s="161"/>
      <c r="H14" s="161"/>
      <c r="I14" s="161"/>
      <c r="J14" s="161"/>
      <c r="K14" s="336"/>
    </row>
    <row r="15" spans="1:15" ht="30" customHeight="1">
      <c r="A15" s="45"/>
      <c r="C15" s="177"/>
      <c r="D15" s="405"/>
      <c r="E15" s="516">
        <v>2023</v>
      </c>
      <c r="F15" s="300">
        <v>2024</v>
      </c>
      <c r="G15" s="300">
        <v>2025</v>
      </c>
      <c r="H15" s="269"/>
      <c r="I15" s="344" t="s">
        <v>187</v>
      </c>
      <c r="J15" s="186"/>
      <c r="K15" s="186"/>
    </row>
    <row r="16" spans="1:15" s="21" customFormat="1" ht="30" customHeight="1">
      <c r="A16" s="17"/>
      <c r="B16" s="87"/>
      <c r="C16" s="674" t="s">
        <v>624</v>
      </c>
      <c r="D16" s="517" t="s">
        <v>245</v>
      </c>
      <c r="E16" s="518"/>
      <c r="F16" s="518"/>
      <c r="G16" s="518"/>
      <c r="H16" s="519"/>
      <c r="I16" s="520"/>
      <c r="J16" s="364"/>
      <c r="K16" s="364"/>
      <c r="L16" s="19"/>
      <c r="M16" s="20"/>
      <c r="N16" s="19"/>
      <c r="O16" s="19"/>
    </row>
    <row r="17" spans="1:15" s="21" customFormat="1" ht="30" customHeight="1">
      <c r="A17" s="22"/>
      <c r="B17" s="88"/>
      <c r="C17" s="674"/>
      <c r="D17" s="351" t="s">
        <v>625</v>
      </c>
      <c r="E17" s="450">
        <v>96.683977252218867</v>
      </c>
      <c r="F17" s="450">
        <v>90.565187645376071</v>
      </c>
      <c r="G17" s="450">
        <v>90.19</v>
      </c>
      <c r="H17" s="360"/>
      <c r="I17" s="463"/>
      <c r="J17" s="463"/>
      <c r="K17" s="463"/>
      <c r="L17" s="19"/>
      <c r="M17" s="20"/>
      <c r="N17" s="19"/>
      <c r="O17" s="19"/>
    </row>
    <row r="18" spans="1:15" s="21" customFormat="1" ht="30" customHeight="1">
      <c r="A18" s="22"/>
      <c r="B18" s="88"/>
      <c r="C18" s="674"/>
      <c r="D18" s="316" t="s">
        <v>626</v>
      </c>
      <c r="E18" s="450">
        <v>97.4561641244171</v>
      </c>
      <c r="F18" s="450">
        <v>97.828796976023881</v>
      </c>
      <c r="G18" s="450">
        <v>98.54</v>
      </c>
      <c r="H18" s="360"/>
      <c r="I18" s="517"/>
      <c r="J18" s="463"/>
      <c r="K18" s="463"/>
      <c r="L18" s="19"/>
      <c r="M18" s="20"/>
      <c r="N18" s="19"/>
      <c r="O18" s="19"/>
    </row>
    <row r="19" spans="1:15" s="21" customFormat="1" ht="50.45">
      <c r="A19" s="22"/>
      <c r="B19" s="88"/>
      <c r="C19" s="674"/>
      <c r="D19" s="351" t="s">
        <v>627</v>
      </c>
      <c r="E19" s="450">
        <v>0.1557040181179993</v>
      </c>
      <c r="F19" s="450">
        <v>5.7675427133100698E-2</v>
      </c>
      <c r="G19" s="450">
        <v>0.14000000000000001</v>
      </c>
      <c r="H19" s="360"/>
      <c r="I19" s="463"/>
      <c r="J19" s="463"/>
      <c r="K19" s="463"/>
      <c r="L19" s="19"/>
      <c r="M19" s="20"/>
      <c r="N19" s="19"/>
      <c r="O19" s="19"/>
    </row>
    <row r="20" spans="1:15" s="21" customFormat="1" ht="43.15" customHeight="1">
      <c r="A20" s="22"/>
      <c r="B20" s="88"/>
      <c r="C20" s="674"/>
      <c r="D20" s="316" t="s">
        <v>628</v>
      </c>
      <c r="E20" s="450">
        <v>54.57</v>
      </c>
      <c r="F20" s="450">
        <v>50.341884193389475</v>
      </c>
      <c r="G20" s="450">
        <v>48.28</v>
      </c>
      <c r="H20" s="360"/>
      <c r="I20" s="517"/>
      <c r="J20" s="463"/>
      <c r="K20" s="463"/>
      <c r="L20" s="19"/>
      <c r="M20" s="20"/>
      <c r="N20" s="19"/>
      <c r="O20" s="19"/>
    </row>
    <row r="21" spans="1:15" s="21" customFormat="1" ht="50.45">
      <c r="A21" s="22"/>
      <c r="B21" s="88"/>
      <c r="C21" s="674"/>
      <c r="D21" s="351" t="s">
        <v>629</v>
      </c>
      <c r="E21" s="450">
        <v>0.4773801343182657</v>
      </c>
      <c r="F21" s="450">
        <v>0.7388919590290236</v>
      </c>
      <c r="G21" s="450">
        <v>0.46</v>
      </c>
      <c r="H21" s="360"/>
      <c r="I21" s="463"/>
      <c r="J21" s="463"/>
      <c r="K21" s="463"/>
      <c r="L21" s="19"/>
      <c r="M21" s="20"/>
      <c r="N21" s="19"/>
      <c r="O21" s="19"/>
    </row>
    <row r="22" spans="1:15" s="21" customFormat="1" ht="67.150000000000006" customHeight="1">
      <c r="A22" s="22"/>
      <c r="B22" s="88"/>
      <c r="C22" s="674"/>
      <c r="D22" s="316" t="s">
        <v>630</v>
      </c>
      <c r="E22" s="450">
        <v>0.14743125822895098</v>
      </c>
      <c r="F22" s="450">
        <v>0.157832864300951</v>
      </c>
      <c r="G22" s="450">
        <v>0.06</v>
      </c>
      <c r="H22" s="360"/>
      <c r="I22" s="659"/>
      <c r="J22" s="659"/>
      <c r="K22" s="659"/>
      <c r="L22" s="19"/>
      <c r="M22" s="20"/>
      <c r="N22" s="19"/>
      <c r="O22" s="19"/>
    </row>
    <row r="23" spans="1:15" s="21" customFormat="1" ht="84">
      <c r="A23" s="22"/>
      <c r="B23" s="88"/>
      <c r="C23" s="674"/>
      <c r="D23" s="351" t="s">
        <v>631</v>
      </c>
      <c r="E23" s="450">
        <v>1.3296646884634462</v>
      </c>
      <c r="F23" s="450">
        <v>0.86467958761091979</v>
      </c>
      <c r="G23" s="450">
        <v>0.81</v>
      </c>
      <c r="H23" s="360"/>
      <c r="I23" s="463"/>
      <c r="J23" s="463"/>
      <c r="K23" s="463"/>
      <c r="L23" s="19"/>
      <c r="M23" s="20"/>
      <c r="N23" s="19"/>
      <c r="O23" s="19"/>
    </row>
    <row r="24" spans="1:15" s="21" customFormat="1" ht="74.45" customHeight="1">
      <c r="A24" s="22"/>
      <c r="B24" s="88"/>
      <c r="C24" s="674"/>
      <c r="D24" s="316" t="s">
        <v>632</v>
      </c>
      <c r="E24" s="450">
        <v>4.1431965491391605</v>
      </c>
      <c r="F24" s="450">
        <v>5.5565297319432903</v>
      </c>
      <c r="G24" s="450">
        <v>0.04</v>
      </c>
      <c r="H24" s="360"/>
      <c r="I24" s="659" t="s">
        <v>633</v>
      </c>
      <c r="J24" s="659"/>
      <c r="K24" s="659"/>
      <c r="L24" s="19"/>
      <c r="M24" s="20"/>
      <c r="N24" s="19"/>
      <c r="O24" s="19"/>
    </row>
    <row r="25" spans="1:15" s="21" customFormat="1" ht="67.150000000000006">
      <c r="A25" s="22"/>
      <c r="B25" s="88"/>
      <c r="C25" s="674"/>
      <c r="D25" s="351" t="s">
        <v>634</v>
      </c>
      <c r="E25" s="651">
        <v>1.7544193370781298E-3</v>
      </c>
      <c r="F25" s="651">
        <v>5.6132250170471505E-4</v>
      </c>
      <c r="G25" s="651">
        <v>0.01</v>
      </c>
      <c r="H25" s="360"/>
      <c r="I25" s="463"/>
      <c r="J25" s="463"/>
      <c r="K25" s="463"/>
      <c r="L25" s="19"/>
      <c r="M25" s="20"/>
      <c r="N25" s="19"/>
      <c r="O25" s="19"/>
    </row>
    <row r="26" spans="1:15" s="21" customFormat="1" ht="50.45">
      <c r="A26" s="22"/>
      <c r="B26" s="88"/>
      <c r="C26" s="674"/>
      <c r="D26" s="316" t="s">
        <v>635</v>
      </c>
      <c r="E26" s="651">
        <v>1.815637588201186E-3</v>
      </c>
      <c r="F26" s="651">
        <v>0</v>
      </c>
      <c r="G26" s="651">
        <v>0</v>
      </c>
      <c r="H26" s="360"/>
      <c r="I26" s="463"/>
      <c r="J26" s="463"/>
      <c r="K26" s="463"/>
      <c r="L26" s="662"/>
      <c r="M26" s="20"/>
      <c r="N26" s="19"/>
      <c r="O26" s="19"/>
    </row>
    <row r="27" spans="1:15" s="21" customFormat="1" ht="33.6">
      <c r="A27" s="22"/>
      <c r="B27" s="88"/>
      <c r="C27" s="674"/>
      <c r="D27" s="351" t="s">
        <v>636</v>
      </c>
      <c r="E27" s="450">
        <v>12.595873783850697</v>
      </c>
      <c r="F27" s="450">
        <v>11.561151391969558</v>
      </c>
      <c r="G27" s="450">
        <v>15.68</v>
      </c>
      <c r="H27" s="360"/>
      <c r="I27" s="463"/>
      <c r="J27" s="463"/>
      <c r="K27" s="463"/>
      <c r="L27" s="662"/>
      <c r="M27" s="20"/>
      <c r="N27" s="19"/>
      <c r="O27" s="19"/>
    </row>
    <row r="28" spans="1:15" s="21" customFormat="1" ht="33.6">
      <c r="A28" s="22"/>
      <c r="B28" s="88"/>
      <c r="C28" s="674"/>
      <c r="D28" s="351" t="s">
        <v>637</v>
      </c>
      <c r="E28" s="450">
        <v>0.63963196016619772</v>
      </c>
      <c r="F28" s="450">
        <v>0.58776258059148578</v>
      </c>
      <c r="G28" s="450">
        <v>0.48</v>
      </c>
      <c r="H28" s="360"/>
      <c r="I28" s="463"/>
      <c r="J28" s="463"/>
      <c r="K28" s="463"/>
      <c r="L28" s="662"/>
      <c r="M28" s="20"/>
      <c r="N28" s="19"/>
      <c r="O28" s="19"/>
    </row>
    <row r="29" spans="1:15" s="21" customFormat="1" ht="33.6">
      <c r="A29" s="22"/>
      <c r="B29" s="88"/>
      <c r="C29" s="674"/>
      <c r="D29" s="351" t="s">
        <v>638</v>
      </c>
      <c r="E29" s="450">
        <v>8.1702304653139032E-2</v>
      </c>
      <c r="F29" s="450">
        <v>3.2481867222542732E-2</v>
      </c>
      <c r="G29" s="450">
        <v>0.04</v>
      </c>
      <c r="H29" s="360"/>
      <c r="I29" s="463"/>
      <c r="J29" s="463"/>
      <c r="K29" s="463"/>
      <c r="L29" s="662"/>
      <c r="M29" s="20"/>
      <c r="N29" s="19"/>
      <c r="O29" s="19"/>
    </row>
    <row r="30" spans="1:15" s="21" customFormat="1" ht="33.6">
      <c r="A30" s="22"/>
      <c r="B30" s="88"/>
      <c r="C30" s="674"/>
      <c r="D30" s="351" t="s">
        <v>639</v>
      </c>
      <c r="E30" s="651">
        <v>1.866469661866656E-2</v>
      </c>
      <c r="F30" s="651">
        <v>3.1792499731873773E-3</v>
      </c>
      <c r="G30" s="651">
        <v>0.03</v>
      </c>
      <c r="H30" s="360"/>
      <c r="I30" s="463"/>
      <c r="J30" s="463"/>
      <c r="K30" s="463"/>
      <c r="L30" s="662"/>
      <c r="M30" s="20"/>
      <c r="N30" s="19"/>
      <c r="O30" s="19"/>
    </row>
    <row r="31" spans="1:15" s="21" customFormat="1" ht="30" customHeight="1">
      <c r="A31" s="22"/>
      <c r="B31" s="88"/>
      <c r="C31" s="674"/>
      <c r="D31" s="351" t="s">
        <v>640</v>
      </c>
      <c r="E31" s="450">
        <v>10.877344463695835</v>
      </c>
      <c r="F31" s="450">
        <v>11.025671619323472</v>
      </c>
      <c r="G31" s="450">
        <v>18.350000000000001</v>
      </c>
      <c r="H31" s="360"/>
      <c r="I31" s="463"/>
      <c r="J31" s="463"/>
      <c r="K31" s="463"/>
      <c r="L31" s="662"/>
      <c r="M31" s="20"/>
      <c r="N31" s="19"/>
      <c r="O31" s="19"/>
    </row>
    <row r="32" spans="1:15" s="21" customFormat="1" ht="50.45">
      <c r="A32" s="22"/>
      <c r="B32" s="88"/>
      <c r="C32" s="674"/>
      <c r="D32" s="316" t="s">
        <v>641</v>
      </c>
      <c r="E32" s="472">
        <v>1554</v>
      </c>
      <c r="F32" s="472">
        <v>3857</v>
      </c>
      <c r="G32" s="472">
        <v>2177</v>
      </c>
      <c r="H32" s="360"/>
      <c r="I32" s="463"/>
      <c r="J32" s="463"/>
      <c r="K32" s="463"/>
      <c r="L32" s="662"/>
      <c r="M32" s="20"/>
      <c r="N32" s="19"/>
      <c r="O32" s="19"/>
    </row>
    <row r="33" spans="1:15" s="21" customFormat="1" ht="33.6">
      <c r="A33" s="22"/>
      <c r="B33" s="88"/>
      <c r="C33" s="674"/>
      <c r="D33" s="316" t="s">
        <v>642</v>
      </c>
      <c r="E33" s="472">
        <v>223</v>
      </c>
      <c r="F33" s="472">
        <v>391</v>
      </c>
      <c r="G33" s="472">
        <v>477</v>
      </c>
      <c r="H33" s="360"/>
      <c r="I33" s="463"/>
      <c r="J33" s="463"/>
      <c r="K33" s="463"/>
      <c r="L33" s="662"/>
      <c r="M33" s="20"/>
      <c r="N33" s="19"/>
      <c r="O33" s="19"/>
    </row>
    <row r="34" spans="1:15" s="21" customFormat="1" ht="33.6">
      <c r="A34" s="22"/>
      <c r="B34" s="88"/>
      <c r="C34" s="674"/>
      <c r="D34" s="316" t="s">
        <v>643</v>
      </c>
      <c r="E34" s="450">
        <v>379.15</v>
      </c>
      <c r="F34" s="450">
        <v>464.63</v>
      </c>
      <c r="G34" s="450">
        <v>488.29</v>
      </c>
      <c r="H34" s="360"/>
      <c r="I34" s="463"/>
      <c r="J34" s="463"/>
      <c r="K34" s="463"/>
      <c r="L34" s="662"/>
      <c r="M34" s="20"/>
      <c r="N34" s="19"/>
      <c r="O34" s="19"/>
    </row>
    <row r="35" spans="1:15" s="21" customFormat="1" ht="30" customHeight="1">
      <c r="A35" s="22"/>
      <c r="B35" s="88"/>
      <c r="C35" s="674"/>
      <c r="D35" s="316" t="s">
        <v>644</v>
      </c>
      <c r="E35" s="651">
        <v>5.0137230678331699E-3</v>
      </c>
      <c r="F35" s="651">
        <v>2E-3</v>
      </c>
      <c r="G35" s="651">
        <v>5.0000000000000001E-3</v>
      </c>
      <c r="H35" s="360"/>
      <c r="I35" s="463"/>
      <c r="J35" s="463"/>
      <c r="K35" s="463"/>
      <c r="L35" s="662"/>
      <c r="M35" s="20"/>
      <c r="N35" s="19"/>
      <c r="O35" s="19"/>
    </row>
    <row r="36" spans="1:15" s="21" customFormat="1" ht="30" customHeight="1">
      <c r="A36" s="22"/>
      <c r="B36" s="88"/>
      <c r="C36" s="674"/>
      <c r="D36" s="351" t="s">
        <v>645</v>
      </c>
      <c r="E36" s="651">
        <v>1.8499135367828171E-2</v>
      </c>
      <c r="F36" s="651">
        <v>2.1246881596980082E-2</v>
      </c>
      <c r="G36" s="651">
        <v>0.05</v>
      </c>
      <c r="H36" s="360"/>
      <c r="I36" s="463"/>
      <c r="J36" s="463"/>
      <c r="K36" s="463"/>
      <c r="L36" s="662"/>
      <c r="M36" s="20"/>
      <c r="N36" s="19"/>
      <c r="O36" s="19"/>
    </row>
    <row r="37" spans="1:15" s="21" customFormat="1" ht="30" customHeight="1">
      <c r="A37" s="22"/>
      <c r="B37" s="88"/>
      <c r="C37" s="674"/>
      <c r="D37" s="351" t="s">
        <v>646</v>
      </c>
      <c r="E37" s="651">
        <v>3.4899178605543243E-3</v>
      </c>
      <c r="F37" s="651">
        <v>3.7300607191861068E-3</v>
      </c>
      <c r="G37" s="651">
        <v>1.2E-2</v>
      </c>
      <c r="H37" s="360"/>
      <c r="I37" s="463"/>
      <c r="J37" s="463"/>
      <c r="K37" s="463"/>
      <c r="L37" s="662"/>
      <c r="M37" s="20"/>
      <c r="N37" s="19"/>
      <c r="O37" s="19"/>
    </row>
    <row r="38" spans="1:15" s="21" customFormat="1" ht="67.150000000000006">
      <c r="A38" s="22"/>
      <c r="B38" s="88"/>
      <c r="C38" s="674"/>
      <c r="D38" s="351" t="s">
        <v>647</v>
      </c>
      <c r="E38" s="450">
        <v>96.52</v>
      </c>
      <c r="F38" s="450">
        <v>96.951788206646356</v>
      </c>
      <c r="G38" s="450">
        <v>96.05</v>
      </c>
      <c r="H38" s="360"/>
      <c r="I38" s="463"/>
      <c r="J38" s="463"/>
      <c r="K38" s="463"/>
      <c r="L38" s="662"/>
      <c r="M38" s="20"/>
      <c r="N38" s="19"/>
      <c r="O38" s="19"/>
    </row>
    <row r="39" spans="1:15" s="21" customFormat="1" ht="33.6">
      <c r="A39" s="22"/>
      <c r="B39" s="88"/>
      <c r="C39" s="674"/>
      <c r="D39" s="351" t="s">
        <v>648</v>
      </c>
      <c r="E39" s="651">
        <v>2.4870220753320802E-3</v>
      </c>
      <c r="F39" s="651">
        <v>6.8340422735416514E-3</v>
      </c>
      <c r="G39" s="651">
        <v>0.01</v>
      </c>
      <c r="H39" s="360"/>
      <c r="I39" s="463"/>
      <c r="J39" s="463"/>
      <c r="K39" s="463"/>
      <c r="L39" s="662"/>
      <c r="M39" s="20"/>
      <c r="N39" s="19"/>
      <c r="O39" s="19"/>
    </row>
    <row r="40" spans="1:15" s="21" customFormat="1" ht="33.6">
      <c r="A40" s="22"/>
      <c r="B40" s="88"/>
      <c r="C40" s="674"/>
      <c r="D40" s="351" t="s">
        <v>649</v>
      </c>
      <c r="E40" s="521">
        <v>796298.59</v>
      </c>
      <c r="F40" s="522">
        <v>748374.2</v>
      </c>
      <c r="G40" s="522">
        <v>1614213.25</v>
      </c>
      <c r="H40" s="360"/>
      <c r="I40" s="463"/>
      <c r="J40" s="463"/>
      <c r="K40" s="463"/>
      <c r="L40" s="662"/>
      <c r="M40" s="20"/>
      <c r="N40" s="19"/>
      <c r="O40" s="19"/>
    </row>
    <row r="41" spans="1:15" s="21" customFormat="1" ht="30" customHeight="1">
      <c r="A41" s="22"/>
      <c r="B41" s="88"/>
      <c r="C41" s="674"/>
      <c r="D41" s="517" t="s">
        <v>257</v>
      </c>
      <c r="E41" s="521"/>
      <c r="F41" s="521"/>
      <c r="G41" s="522"/>
      <c r="H41" s="360"/>
      <c r="I41" s="463"/>
      <c r="J41" s="463"/>
      <c r="K41" s="463"/>
      <c r="L41" s="662"/>
      <c r="M41" s="20"/>
      <c r="N41" s="19"/>
      <c r="O41" s="19"/>
    </row>
    <row r="42" spans="1:15" s="21" customFormat="1" ht="30" customHeight="1">
      <c r="A42" s="22"/>
      <c r="B42" s="88"/>
      <c r="C42" s="674"/>
      <c r="D42" s="351" t="s">
        <v>625</v>
      </c>
      <c r="E42" s="450">
        <v>99.981811530607999</v>
      </c>
      <c r="F42" s="450">
        <v>100</v>
      </c>
      <c r="G42" s="450">
        <v>95.35</v>
      </c>
      <c r="H42" s="360"/>
      <c r="I42" s="463"/>
      <c r="J42" s="463"/>
      <c r="K42" s="463"/>
      <c r="L42" s="662"/>
      <c r="M42" s="20"/>
      <c r="N42" s="19"/>
      <c r="O42" s="19"/>
    </row>
    <row r="43" spans="1:15" s="21" customFormat="1" ht="33.6">
      <c r="A43" s="22"/>
      <c r="B43" s="88"/>
      <c r="C43" s="674"/>
      <c r="D43" s="351" t="s">
        <v>626</v>
      </c>
      <c r="E43" s="450">
        <v>99.981811530607999</v>
      </c>
      <c r="F43" s="450">
        <v>99.99</v>
      </c>
      <c r="G43" s="450">
        <v>95.34</v>
      </c>
      <c r="H43" s="360"/>
      <c r="I43" s="463"/>
      <c r="J43" s="463"/>
      <c r="K43" s="463"/>
      <c r="L43" s="662"/>
      <c r="M43" s="20"/>
      <c r="N43" s="19"/>
      <c r="O43" s="19"/>
    </row>
    <row r="44" spans="1:15" s="21" customFormat="1" ht="50.45">
      <c r="A44" s="22"/>
      <c r="B44" s="88"/>
      <c r="C44" s="674"/>
      <c r="D44" s="351" t="s">
        <v>627</v>
      </c>
      <c r="E44" s="450">
        <v>1.8188469391998214E-2</v>
      </c>
      <c r="F44" s="450">
        <v>0.01</v>
      </c>
      <c r="G44" s="450">
        <v>0.01</v>
      </c>
      <c r="H44" s="360"/>
      <c r="I44" s="463"/>
      <c r="J44" s="463"/>
      <c r="K44" s="463"/>
      <c r="L44" s="662"/>
      <c r="M44" s="20"/>
      <c r="N44" s="19"/>
      <c r="O44" s="19"/>
    </row>
    <row r="45" spans="1:15" s="21" customFormat="1" ht="50.45">
      <c r="A45" s="22"/>
      <c r="B45" s="88"/>
      <c r="C45" s="674"/>
      <c r="D45" s="316" t="s">
        <v>628</v>
      </c>
      <c r="E45" s="450">
        <v>4.6905392520548688</v>
      </c>
      <c r="F45" s="450">
        <v>5</v>
      </c>
      <c r="G45" s="450">
        <v>4.91</v>
      </c>
      <c r="H45" s="360"/>
      <c r="I45" s="463"/>
      <c r="J45" s="463"/>
      <c r="K45" s="463"/>
      <c r="L45" s="662"/>
      <c r="M45" s="20"/>
      <c r="N45" s="19"/>
      <c r="O45" s="19"/>
    </row>
    <row r="46" spans="1:15" s="21" customFormat="1" ht="50.45">
      <c r="A46" s="22"/>
      <c r="B46" s="88"/>
      <c r="C46" s="674"/>
      <c r="D46" s="351" t="s">
        <v>629</v>
      </c>
      <c r="E46" s="450">
        <v>0</v>
      </c>
      <c r="F46" s="450">
        <v>0</v>
      </c>
      <c r="G46" s="450">
        <v>0.02</v>
      </c>
      <c r="H46" s="360"/>
      <c r="I46" s="463"/>
      <c r="J46" s="463"/>
      <c r="K46" s="463"/>
      <c r="L46" s="662"/>
      <c r="M46" s="20"/>
      <c r="N46" s="19"/>
      <c r="O46" s="19"/>
    </row>
    <row r="47" spans="1:15" s="21" customFormat="1" ht="50.45">
      <c r="A47" s="22"/>
      <c r="B47" s="88"/>
      <c r="C47" s="674"/>
      <c r="D47" s="316" t="s">
        <v>630</v>
      </c>
      <c r="E47" s="450">
        <v>0</v>
      </c>
      <c r="F47" s="450">
        <v>0</v>
      </c>
      <c r="G47" s="450">
        <v>0.01</v>
      </c>
      <c r="H47" s="360"/>
      <c r="I47" s="463"/>
      <c r="J47" s="463"/>
      <c r="K47" s="463"/>
      <c r="L47" s="662"/>
      <c r="M47" s="20"/>
      <c r="N47" s="19"/>
      <c r="O47" s="19"/>
    </row>
    <row r="48" spans="1:15" s="21" customFormat="1" ht="84">
      <c r="A48" s="22"/>
      <c r="B48" s="88"/>
      <c r="C48" s="674"/>
      <c r="D48" s="351" t="s">
        <v>631</v>
      </c>
      <c r="E48" s="450" t="s">
        <v>130</v>
      </c>
      <c r="F48" s="450" t="s">
        <v>130</v>
      </c>
      <c r="G48" s="450" t="s">
        <v>130</v>
      </c>
      <c r="H48" s="360"/>
      <c r="I48" s="659" t="s">
        <v>650</v>
      </c>
      <c r="J48" s="659"/>
      <c r="K48" s="659"/>
      <c r="L48" s="662"/>
      <c r="M48" s="20"/>
      <c r="N48" s="19"/>
      <c r="O48" s="19"/>
    </row>
    <row r="49" spans="1:15" s="21" customFormat="1" ht="33.6">
      <c r="A49" s="22"/>
      <c r="B49" s="88"/>
      <c r="C49" s="674"/>
      <c r="D49" s="316" t="s">
        <v>632</v>
      </c>
      <c r="E49" s="450">
        <v>4.5963908433879093</v>
      </c>
      <c r="F49" s="523">
        <v>0</v>
      </c>
      <c r="G49" s="523">
        <v>0</v>
      </c>
      <c r="H49" s="360"/>
      <c r="I49" s="97"/>
      <c r="J49" s="97"/>
      <c r="K49" s="97"/>
      <c r="L49" s="662"/>
      <c r="M49" s="20"/>
      <c r="N49" s="19"/>
      <c r="O49" s="19"/>
    </row>
    <row r="50" spans="1:15" s="21" customFormat="1" ht="67.150000000000006">
      <c r="A50" s="22"/>
      <c r="B50" s="88"/>
      <c r="C50" s="674"/>
      <c r="D50" s="351" t="s">
        <v>634</v>
      </c>
      <c r="E50" s="450" t="s">
        <v>130</v>
      </c>
      <c r="F50" s="450" t="s">
        <v>130</v>
      </c>
      <c r="G50" s="450" t="s">
        <v>130</v>
      </c>
      <c r="H50" s="360"/>
      <c r="I50" s="663" t="s">
        <v>651</v>
      </c>
      <c r="J50" s="663"/>
      <c r="K50" s="663"/>
      <c r="L50" s="662"/>
      <c r="M50" s="20"/>
      <c r="N50" s="19"/>
      <c r="O50" s="19"/>
    </row>
    <row r="51" spans="1:15" s="21" customFormat="1" ht="50.45">
      <c r="A51" s="22"/>
      <c r="B51" s="88"/>
      <c r="C51" s="674"/>
      <c r="D51" s="316" t="s">
        <v>635</v>
      </c>
      <c r="E51" s="450" t="s">
        <v>130</v>
      </c>
      <c r="F51" s="450" t="s">
        <v>130</v>
      </c>
      <c r="G51" s="450" t="s">
        <v>130</v>
      </c>
      <c r="H51" s="360"/>
      <c r="I51" s="664"/>
      <c r="J51" s="664"/>
      <c r="K51" s="664"/>
      <c r="L51" s="662"/>
      <c r="M51" s="20"/>
      <c r="N51" s="19"/>
      <c r="O51" s="19"/>
    </row>
    <row r="52" spans="1:15" s="21" customFormat="1" ht="33.6">
      <c r="A52" s="22"/>
      <c r="B52" s="88"/>
      <c r="C52" s="674"/>
      <c r="D52" s="351" t="s">
        <v>636</v>
      </c>
      <c r="E52" s="450" t="s">
        <v>130</v>
      </c>
      <c r="F52" s="450" t="s">
        <v>130</v>
      </c>
      <c r="G52" s="450" t="s">
        <v>130</v>
      </c>
      <c r="H52" s="360"/>
      <c r="I52" s="664"/>
      <c r="J52" s="664"/>
      <c r="K52" s="664"/>
      <c r="L52" s="662"/>
      <c r="M52" s="20"/>
      <c r="N52" s="19"/>
      <c r="O52" s="19"/>
    </row>
    <row r="53" spans="1:15" s="21" customFormat="1" ht="33.6">
      <c r="A53" s="22"/>
      <c r="B53" s="88"/>
      <c r="C53" s="674"/>
      <c r="D53" s="351" t="s">
        <v>637</v>
      </c>
      <c r="E53" s="450" t="s">
        <v>130</v>
      </c>
      <c r="F53" s="450" t="s">
        <v>130</v>
      </c>
      <c r="G53" s="450" t="s">
        <v>130</v>
      </c>
      <c r="H53" s="360"/>
      <c r="I53" s="665"/>
      <c r="J53" s="665"/>
      <c r="K53" s="665"/>
      <c r="L53" s="662"/>
      <c r="M53" s="20"/>
      <c r="N53" s="19"/>
      <c r="O53" s="19"/>
    </row>
    <row r="54" spans="1:15" s="21" customFormat="1" ht="33.6">
      <c r="A54" s="22"/>
      <c r="B54" s="88"/>
      <c r="C54" s="674"/>
      <c r="D54" s="351" t="s">
        <v>638</v>
      </c>
      <c r="E54" s="450" t="s">
        <v>130</v>
      </c>
      <c r="F54" s="450">
        <v>0.10200586258279074</v>
      </c>
      <c r="G54" s="450">
        <v>0.15</v>
      </c>
      <c r="H54" s="360"/>
      <c r="I54" s="463"/>
      <c r="J54" s="463"/>
      <c r="K54" s="463"/>
      <c r="L54" s="662"/>
      <c r="M54" s="20"/>
      <c r="N54" s="19"/>
      <c r="O54" s="19"/>
    </row>
    <row r="55" spans="1:15" s="21" customFormat="1" ht="33.6">
      <c r="A55" s="22"/>
      <c r="B55" s="88"/>
      <c r="C55" s="674"/>
      <c r="D55" s="351" t="s">
        <v>639</v>
      </c>
      <c r="E55" s="450">
        <v>0</v>
      </c>
      <c r="F55" s="450">
        <v>0</v>
      </c>
      <c r="G55" s="450">
        <v>0</v>
      </c>
      <c r="H55" s="360"/>
      <c r="I55" s="463"/>
      <c r="J55" s="463"/>
      <c r="K55" s="463"/>
      <c r="L55" s="662"/>
      <c r="M55" s="20"/>
      <c r="N55" s="19"/>
      <c r="O55" s="19"/>
    </row>
    <row r="56" spans="1:15" s="21" customFormat="1" ht="33.6">
      <c r="A56" s="22"/>
      <c r="B56" s="88"/>
      <c r="C56" s="674"/>
      <c r="D56" s="351" t="s">
        <v>640</v>
      </c>
      <c r="E56" s="450">
        <v>9.1012635972946582E-3</v>
      </c>
      <c r="F56" s="450">
        <v>0.01</v>
      </c>
      <c r="G56" s="450">
        <v>0.28999999999999998</v>
      </c>
      <c r="H56" s="360"/>
      <c r="I56" s="463"/>
      <c r="J56" s="463"/>
      <c r="K56" s="463"/>
      <c r="L56" s="662"/>
      <c r="M56" s="20"/>
      <c r="N56" s="19"/>
      <c r="O56" s="19"/>
    </row>
    <row r="57" spans="1:15" s="21" customFormat="1" ht="50.45">
      <c r="A57" s="22"/>
      <c r="B57" s="88"/>
      <c r="C57" s="674"/>
      <c r="D57" s="351" t="s">
        <v>641</v>
      </c>
      <c r="E57" s="472">
        <v>60</v>
      </c>
      <c r="F57" s="472">
        <v>58</v>
      </c>
      <c r="G57" s="472">
        <v>63</v>
      </c>
      <c r="H57" s="360"/>
      <c r="I57" s="463"/>
      <c r="J57" s="463"/>
      <c r="K57" s="463"/>
      <c r="L57" s="662"/>
      <c r="M57" s="20"/>
      <c r="N57" s="19"/>
      <c r="O57" s="19"/>
    </row>
    <row r="58" spans="1:15" s="21" customFormat="1" ht="33.6">
      <c r="A58" s="22"/>
      <c r="B58" s="88"/>
      <c r="C58" s="674"/>
      <c r="D58" s="351" t="s">
        <v>642</v>
      </c>
      <c r="E58" s="472">
        <v>7</v>
      </c>
      <c r="F58" s="472">
        <v>4</v>
      </c>
      <c r="G58" s="472">
        <v>7</v>
      </c>
      <c r="H58" s="360"/>
      <c r="I58" s="463"/>
      <c r="J58" s="463"/>
      <c r="K58" s="463"/>
      <c r="L58" s="662"/>
      <c r="M58" s="20"/>
      <c r="N58" s="19"/>
      <c r="O58" s="19"/>
    </row>
    <row r="59" spans="1:15" s="21" customFormat="1" ht="33.6">
      <c r="A59" s="22"/>
      <c r="B59" s="88"/>
      <c r="C59" s="674"/>
      <c r="D59" s="351" t="s">
        <v>643</v>
      </c>
      <c r="E59" s="472">
        <v>38</v>
      </c>
      <c r="F59" s="472">
        <v>60</v>
      </c>
      <c r="G59" s="472">
        <v>35</v>
      </c>
      <c r="H59" s="360"/>
      <c r="I59" s="463"/>
      <c r="J59" s="463"/>
      <c r="K59" s="463"/>
      <c r="L59" s="662"/>
      <c r="M59" s="20"/>
      <c r="N59" s="19"/>
      <c r="O59" s="19"/>
    </row>
    <row r="60" spans="1:15" s="21" customFormat="1" ht="28.15" customHeight="1">
      <c r="A60" s="22"/>
      <c r="B60" s="88"/>
      <c r="C60" s="674"/>
      <c r="D60" s="316" t="s">
        <v>644</v>
      </c>
      <c r="E60" s="450">
        <v>4.8682593493141441E-2</v>
      </c>
      <c r="F60" s="450">
        <v>8.7994137417209267E-2</v>
      </c>
      <c r="G60" s="450">
        <v>0.01</v>
      </c>
      <c r="H60" s="360"/>
      <c r="I60" s="463"/>
      <c r="J60" s="463"/>
      <c r="K60" s="463"/>
      <c r="L60" s="662"/>
      <c r="M60" s="20"/>
      <c r="N60" s="19"/>
      <c r="O60" s="19"/>
    </row>
    <row r="61" spans="1:15" s="21" customFormat="1" ht="28.15" customHeight="1">
      <c r="A61" s="22"/>
      <c r="B61" s="88"/>
      <c r="C61" s="674"/>
      <c r="D61" s="351" t="s">
        <v>645</v>
      </c>
      <c r="E61" s="450">
        <v>1.0000000000000002E-2</v>
      </c>
      <c r="F61" s="450">
        <v>2.2999022902868208E-2</v>
      </c>
      <c r="G61" s="450">
        <v>0.01</v>
      </c>
      <c r="H61" s="360"/>
      <c r="I61" s="463"/>
      <c r="J61" s="463"/>
      <c r="K61" s="463"/>
      <c r="L61" s="662"/>
      <c r="M61" s="20"/>
      <c r="N61" s="19"/>
      <c r="O61" s="19"/>
    </row>
    <row r="62" spans="1:15" s="21" customFormat="1" ht="28.15" customHeight="1">
      <c r="A62" s="22"/>
      <c r="B62" s="88"/>
      <c r="C62" s="674"/>
      <c r="D62" s="351" t="s">
        <v>646</v>
      </c>
      <c r="E62" s="450">
        <v>4.4541020405334524E-2</v>
      </c>
      <c r="F62" s="450">
        <v>6.9503419839961264E-2</v>
      </c>
      <c r="G62" s="450">
        <v>0.01</v>
      </c>
      <c r="H62" s="360"/>
      <c r="I62" s="463"/>
      <c r="J62" s="463"/>
      <c r="K62" s="463"/>
      <c r="L62" s="662"/>
      <c r="M62" s="20"/>
      <c r="N62" s="19"/>
      <c r="O62" s="19"/>
    </row>
    <row r="63" spans="1:15" s="21" customFormat="1" ht="78" customHeight="1">
      <c r="A63" s="22"/>
      <c r="B63" s="88"/>
      <c r="C63" s="674"/>
      <c r="D63" s="351" t="s">
        <v>647</v>
      </c>
      <c r="E63" s="450">
        <v>84.52696260274341</v>
      </c>
      <c r="F63" s="450">
        <v>96.9</v>
      </c>
      <c r="G63" s="450">
        <v>96.9</v>
      </c>
      <c r="H63" s="360"/>
      <c r="I63" s="463"/>
      <c r="J63" s="463"/>
      <c r="K63" s="463"/>
      <c r="L63" s="662"/>
      <c r="M63" s="20"/>
      <c r="N63" s="19"/>
      <c r="O63" s="19"/>
    </row>
    <row r="64" spans="1:15" s="21" customFormat="1" ht="48.75" customHeight="1">
      <c r="A64" s="22"/>
      <c r="B64" s="88"/>
      <c r="C64" s="674"/>
      <c r="D64" s="351" t="s">
        <v>648</v>
      </c>
      <c r="E64" s="450">
        <v>1.5473037397256579E-2</v>
      </c>
      <c r="F64" s="450">
        <v>3.8500488548565893E-2</v>
      </c>
      <c r="G64" s="450">
        <v>0.06</v>
      </c>
      <c r="H64" s="358"/>
      <c r="I64" s="463"/>
      <c r="J64" s="463"/>
      <c r="K64" s="463"/>
      <c r="L64" s="662"/>
      <c r="M64" s="20"/>
      <c r="N64" s="19"/>
      <c r="O64" s="19"/>
    </row>
    <row r="65" spans="1:15" s="21" customFormat="1" ht="48.75" customHeight="1" thickBot="1">
      <c r="A65" s="22"/>
      <c r="B65" s="302"/>
      <c r="C65" s="675"/>
      <c r="D65" s="61" t="s">
        <v>649</v>
      </c>
      <c r="E65" s="450">
        <v>8327.5400000000009</v>
      </c>
      <c r="F65" s="450">
        <v>47137.5</v>
      </c>
      <c r="G65" s="614">
        <v>124.66</v>
      </c>
      <c r="H65" s="613"/>
      <c r="I65" s="338"/>
      <c r="J65" s="524"/>
      <c r="K65" s="524"/>
      <c r="L65" s="662"/>
      <c r="M65" s="20"/>
      <c r="N65" s="19"/>
      <c r="O65" s="19"/>
    </row>
    <row r="66" spans="1:15" s="21" customFormat="1" ht="48" customHeight="1" thickBot="1">
      <c r="A66" s="22"/>
      <c r="B66" s="676" t="s">
        <v>652</v>
      </c>
      <c r="C66" s="676"/>
      <c r="D66" s="350"/>
      <c r="E66" s="350"/>
      <c r="F66" s="350"/>
      <c r="G66" s="48"/>
      <c r="H66" s="48"/>
      <c r="I66" s="48"/>
      <c r="J66" s="48"/>
      <c r="K66" s="48"/>
      <c r="L66" s="662"/>
      <c r="M66" s="20"/>
      <c r="N66" s="19"/>
      <c r="O66" s="19"/>
    </row>
    <row r="67" spans="1:15" s="21" customFormat="1" ht="30" customHeight="1">
      <c r="A67" s="22"/>
      <c r="B67" s="48"/>
      <c r="C67" s="371"/>
      <c r="D67" s="525"/>
      <c r="E67" s="343">
        <v>2023</v>
      </c>
      <c r="F67" s="343">
        <v>2024</v>
      </c>
      <c r="G67" s="277">
        <v>2025</v>
      </c>
      <c r="H67" s="277"/>
      <c r="I67" s="277" t="s">
        <v>187</v>
      </c>
      <c r="J67" s="277"/>
      <c r="K67" s="277"/>
      <c r="L67" s="662"/>
      <c r="M67" s="20"/>
      <c r="N67" s="19"/>
      <c r="O67" s="19"/>
    </row>
    <row r="68" spans="1:15" s="21" customFormat="1" ht="45" customHeight="1">
      <c r="A68" s="22"/>
      <c r="B68" s="87"/>
      <c r="C68" s="677" t="s">
        <v>653</v>
      </c>
      <c r="D68" s="526" t="s">
        <v>245</v>
      </c>
      <c r="E68" s="527"/>
      <c r="F68" s="527"/>
      <c r="G68" s="528"/>
      <c r="H68" s="527"/>
      <c r="I68" s="529"/>
      <c r="J68" s="375"/>
      <c r="K68" s="375"/>
      <c r="L68" s="662"/>
      <c r="M68" s="20"/>
      <c r="N68" s="19"/>
      <c r="O68" s="19"/>
    </row>
    <row r="69" spans="1:15" s="21" customFormat="1" ht="45" customHeight="1">
      <c r="A69" s="22"/>
      <c r="B69" s="88"/>
      <c r="C69" s="677"/>
      <c r="D69" s="483" t="s">
        <v>654</v>
      </c>
      <c r="E69" s="450">
        <v>4.0335479091758808</v>
      </c>
      <c r="F69" s="450">
        <v>4.5344469266558507</v>
      </c>
      <c r="G69" s="450">
        <v>4.18</v>
      </c>
      <c r="H69" s="356"/>
      <c r="I69" s="530"/>
      <c r="J69" s="364"/>
      <c r="K69" s="531"/>
      <c r="L69" s="662"/>
      <c r="M69" s="20"/>
      <c r="N69" s="19"/>
      <c r="O69" s="19"/>
    </row>
    <row r="70" spans="1:15" s="21" customFormat="1" ht="45" customHeight="1">
      <c r="A70" s="22"/>
      <c r="B70" s="88"/>
      <c r="C70" s="677"/>
      <c r="D70" s="301" t="s">
        <v>655</v>
      </c>
      <c r="E70" s="450">
        <v>86.071139780322184</v>
      </c>
      <c r="F70" s="450">
        <v>83.011355665466198</v>
      </c>
      <c r="G70" s="450">
        <v>85.94</v>
      </c>
      <c r="H70" s="356"/>
      <c r="I70" s="532"/>
      <c r="J70" s="364"/>
      <c r="K70" s="531"/>
      <c r="L70" s="662"/>
      <c r="M70" s="20"/>
      <c r="N70" s="19"/>
      <c r="O70" s="19"/>
    </row>
    <row r="71" spans="1:15" s="21" customFormat="1" ht="45" customHeight="1">
      <c r="A71" s="22"/>
      <c r="B71" s="88"/>
      <c r="C71" s="677"/>
      <c r="D71" s="301" t="s">
        <v>656</v>
      </c>
      <c r="E71" s="450">
        <v>228.56366024810049</v>
      </c>
      <c r="F71" s="450">
        <v>261.49126485249684</v>
      </c>
      <c r="G71" s="450">
        <v>243.25</v>
      </c>
      <c r="H71" s="356"/>
      <c r="I71" s="530"/>
      <c r="J71" s="364"/>
      <c r="K71" s="531"/>
      <c r="L71" s="662"/>
      <c r="M71" s="20"/>
      <c r="N71" s="19"/>
      <c r="O71" s="19"/>
    </row>
    <row r="72" spans="1:15" s="21" customFormat="1" ht="45" customHeight="1">
      <c r="A72" s="22"/>
      <c r="B72" s="88"/>
      <c r="C72" s="677"/>
      <c r="D72" s="301" t="s">
        <v>657</v>
      </c>
      <c r="E72" s="472">
        <v>1899</v>
      </c>
      <c r="F72" s="472">
        <v>2111</v>
      </c>
      <c r="G72" s="472">
        <v>2506</v>
      </c>
      <c r="H72" s="356"/>
      <c r="I72" s="532"/>
      <c r="J72" s="364"/>
      <c r="K72" s="531"/>
      <c r="L72" s="662"/>
      <c r="M72" s="20"/>
      <c r="N72" s="19"/>
      <c r="O72" s="19"/>
    </row>
    <row r="73" spans="1:15" s="21" customFormat="1" ht="45" customHeight="1">
      <c r="A73" s="22"/>
      <c r="B73" s="88"/>
      <c r="C73" s="677"/>
      <c r="D73" s="301" t="s">
        <v>658</v>
      </c>
      <c r="E73" s="472">
        <v>67</v>
      </c>
      <c r="F73" s="472">
        <v>351</v>
      </c>
      <c r="G73" s="472">
        <v>285</v>
      </c>
      <c r="H73" s="356"/>
      <c r="I73" s="533"/>
      <c r="J73" s="364"/>
      <c r="K73" s="531"/>
      <c r="L73" s="662"/>
      <c r="M73" s="20"/>
      <c r="N73" s="19"/>
      <c r="O73" s="19"/>
    </row>
    <row r="74" spans="1:15" s="21" customFormat="1" ht="45" customHeight="1">
      <c r="A74" s="22"/>
      <c r="B74" s="88"/>
      <c r="C74" s="677"/>
      <c r="D74" s="351" t="s">
        <v>659</v>
      </c>
      <c r="E74" s="450">
        <v>287.55</v>
      </c>
      <c r="F74" s="450">
        <v>580.35</v>
      </c>
      <c r="G74" s="450">
        <v>432</v>
      </c>
      <c r="H74" s="356"/>
      <c r="I74" s="533"/>
      <c r="J74" s="364"/>
      <c r="K74" s="531"/>
      <c r="L74" s="662"/>
      <c r="M74" s="20"/>
      <c r="N74" s="19"/>
      <c r="O74" s="19"/>
    </row>
    <row r="75" spans="1:15" s="21" customFormat="1" ht="45" customHeight="1">
      <c r="A75" s="22"/>
      <c r="B75" s="88"/>
      <c r="C75" s="677"/>
      <c r="D75" s="526" t="s">
        <v>257</v>
      </c>
      <c r="E75" s="450"/>
      <c r="F75" s="450"/>
      <c r="G75" s="450"/>
      <c r="H75" s="356"/>
      <c r="I75" s="533"/>
      <c r="J75" s="364"/>
      <c r="K75" s="531"/>
      <c r="L75" s="662"/>
      <c r="M75" s="20"/>
      <c r="N75" s="19"/>
      <c r="O75" s="19"/>
    </row>
    <row r="76" spans="1:15" s="21" customFormat="1" ht="45" customHeight="1">
      <c r="A76" s="22"/>
      <c r="B76" s="88"/>
      <c r="C76" s="677"/>
      <c r="D76" s="483" t="s">
        <v>654</v>
      </c>
      <c r="E76" s="450">
        <v>4.160477804794243</v>
      </c>
      <c r="F76" s="450">
        <v>4.8500488548565892</v>
      </c>
      <c r="G76" s="450">
        <v>4.93</v>
      </c>
      <c r="H76" s="356"/>
      <c r="I76" s="533"/>
      <c r="J76" s="364"/>
      <c r="K76" s="531"/>
      <c r="L76" s="662"/>
      <c r="M76" s="20"/>
      <c r="N76" s="19"/>
      <c r="O76" s="19"/>
    </row>
    <row r="77" spans="1:15" s="21" customFormat="1" ht="45" customHeight="1">
      <c r="A77" s="22"/>
      <c r="B77" s="88"/>
      <c r="C77" s="677"/>
      <c r="D77" s="483" t="s">
        <v>655</v>
      </c>
      <c r="E77" s="450">
        <v>94.584436910960207</v>
      </c>
      <c r="F77" s="450">
        <v>77.999022902868205</v>
      </c>
      <c r="G77" s="450">
        <v>76.010000000000005</v>
      </c>
      <c r="H77" s="356"/>
      <c r="I77" s="533"/>
      <c r="J77" s="364"/>
      <c r="K77" s="531"/>
      <c r="L77" s="662"/>
      <c r="M77" s="20"/>
      <c r="N77" s="19"/>
      <c r="O77" s="19"/>
    </row>
    <row r="78" spans="1:15" s="21" customFormat="1" ht="45" customHeight="1">
      <c r="A78" s="22"/>
      <c r="B78" s="88"/>
      <c r="C78" s="677"/>
      <c r="D78" s="483" t="s">
        <v>656</v>
      </c>
      <c r="E78" s="450">
        <v>366.04778047942432</v>
      </c>
      <c r="F78" s="450">
        <v>438.7536641142442</v>
      </c>
      <c r="G78" s="450">
        <v>436.51</v>
      </c>
      <c r="H78" s="356"/>
      <c r="I78" s="533"/>
      <c r="J78" s="364"/>
      <c r="K78" s="531"/>
      <c r="L78" s="662"/>
      <c r="M78" s="20"/>
      <c r="N78" s="19"/>
      <c r="O78" s="19"/>
    </row>
    <row r="79" spans="1:15" s="21" customFormat="1" ht="45" customHeight="1">
      <c r="A79" s="22"/>
      <c r="B79" s="88"/>
      <c r="C79" s="677"/>
      <c r="D79" s="483" t="s">
        <v>657</v>
      </c>
      <c r="E79" s="472">
        <v>0</v>
      </c>
      <c r="F79" s="472">
        <v>100</v>
      </c>
      <c r="G79" s="472">
        <v>0</v>
      </c>
      <c r="H79" s="356"/>
      <c r="I79" s="530"/>
      <c r="J79" s="364"/>
      <c r="K79" s="531"/>
      <c r="L79" s="662"/>
      <c r="M79" s="20"/>
      <c r="N79" s="19"/>
      <c r="O79" s="19"/>
    </row>
    <row r="80" spans="1:15" s="21" customFormat="1" ht="45" customHeight="1">
      <c r="A80" s="22"/>
      <c r="B80" s="88"/>
      <c r="C80" s="677"/>
      <c r="D80" s="483" t="s">
        <v>658</v>
      </c>
      <c r="E80" s="472">
        <v>0</v>
      </c>
      <c r="F80" s="472">
        <v>2</v>
      </c>
      <c r="G80" s="472">
        <v>0</v>
      </c>
      <c r="H80" s="356"/>
      <c r="I80" s="532"/>
      <c r="J80" s="364"/>
      <c r="K80" s="531"/>
      <c r="L80" s="662"/>
      <c r="M80" s="20"/>
      <c r="N80" s="19"/>
      <c r="O80" s="19"/>
    </row>
    <row r="81" spans="1:15" s="21" customFormat="1" ht="45" customHeight="1" thickBot="1">
      <c r="A81" s="22"/>
      <c r="B81" s="88"/>
      <c r="C81" s="678"/>
      <c r="D81" s="483" t="s">
        <v>659</v>
      </c>
      <c r="E81" s="482">
        <v>0</v>
      </c>
      <c r="F81" s="482">
        <v>50</v>
      </c>
      <c r="G81" s="482">
        <v>0</v>
      </c>
      <c r="H81" s="356"/>
      <c r="I81" s="533"/>
      <c r="J81" s="531"/>
      <c r="K81" s="531"/>
      <c r="L81" s="662"/>
      <c r="M81" s="20"/>
      <c r="N81" s="19"/>
      <c r="O81" s="19"/>
    </row>
    <row r="82" spans="1:15" s="21" customFormat="1" ht="45" customHeight="1" thickBot="1">
      <c r="A82" s="22"/>
      <c r="B82" s="668" t="s">
        <v>660</v>
      </c>
      <c r="C82" s="668"/>
      <c r="D82" s="311"/>
      <c r="E82" s="311"/>
      <c r="F82" s="311"/>
      <c r="G82" s="311"/>
      <c r="H82" s="311"/>
      <c r="I82" s="311"/>
      <c r="J82" s="311"/>
      <c r="K82" s="311"/>
      <c r="L82" s="662"/>
      <c r="M82" s="20"/>
      <c r="N82" s="19"/>
      <c r="O82" s="19"/>
    </row>
    <row r="83" spans="1:15" s="21" customFormat="1" ht="30" customHeight="1">
      <c r="A83" s="46"/>
      <c r="B83" s="176"/>
      <c r="C83" s="176"/>
      <c r="D83" s="276"/>
      <c r="E83" s="343">
        <v>2023</v>
      </c>
      <c r="F83" s="343">
        <v>2024</v>
      </c>
      <c r="G83" s="343">
        <v>2025</v>
      </c>
      <c r="H83" s="343"/>
      <c r="I83" s="343" t="s">
        <v>187</v>
      </c>
      <c r="J83" s="343"/>
      <c r="K83" s="343"/>
      <c r="L83" s="662"/>
    </row>
    <row r="84" spans="1:15" s="21" customFormat="1" ht="30" customHeight="1">
      <c r="A84" s="22"/>
      <c r="B84" s="87"/>
      <c r="C84" s="677" t="s">
        <v>653</v>
      </c>
      <c r="D84" s="526" t="s">
        <v>245</v>
      </c>
      <c r="E84" s="183"/>
      <c r="F84" s="534"/>
      <c r="G84" s="361"/>
      <c r="H84" s="357"/>
      <c r="I84" s="535"/>
      <c r="J84" s="531"/>
      <c r="K84" s="375"/>
      <c r="L84" s="662"/>
      <c r="M84" s="20"/>
      <c r="N84" s="19"/>
      <c r="O84" s="19"/>
    </row>
    <row r="85" spans="1:15" s="21" customFormat="1" ht="30" customHeight="1">
      <c r="A85" s="22"/>
      <c r="B85" s="88"/>
      <c r="C85" s="677"/>
      <c r="D85" s="483" t="s">
        <v>661</v>
      </c>
      <c r="E85" s="461">
        <v>29.133556263331467</v>
      </c>
      <c r="F85" s="461">
        <v>29.1</v>
      </c>
      <c r="G85" s="461">
        <v>32.89</v>
      </c>
      <c r="H85" s="358"/>
      <c r="I85" s="530"/>
      <c r="J85" s="364"/>
      <c r="K85" s="531"/>
      <c r="L85" s="662"/>
      <c r="M85" s="20"/>
      <c r="N85" s="19"/>
      <c r="O85" s="19"/>
    </row>
    <row r="86" spans="1:15" s="21" customFormat="1" ht="30" customHeight="1">
      <c r="A86" s="22"/>
      <c r="B86" s="88"/>
      <c r="C86" s="677"/>
      <c r="D86" s="483" t="s">
        <v>662</v>
      </c>
      <c r="E86" s="461">
        <v>22.755251532073949</v>
      </c>
      <c r="F86" s="461">
        <v>21.57</v>
      </c>
      <c r="G86" s="461">
        <v>21.41</v>
      </c>
      <c r="H86" s="358"/>
      <c r="I86" s="536"/>
      <c r="J86" s="375"/>
      <c r="K86" s="531"/>
      <c r="L86" s="662"/>
      <c r="M86" s="20"/>
      <c r="N86" s="19"/>
      <c r="O86" s="19"/>
    </row>
    <row r="87" spans="1:15" s="21" customFormat="1" ht="131.44999999999999" customHeight="1">
      <c r="A87" s="22"/>
      <c r="B87" s="88"/>
      <c r="C87" s="677"/>
      <c r="D87" s="483" t="s">
        <v>663</v>
      </c>
      <c r="E87" s="461">
        <v>3.8167589289333925</v>
      </c>
      <c r="F87" s="537">
        <v>6.3</v>
      </c>
      <c r="G87" s="537">
        <v>10.68</v>
      </c>
      <c r="H87" s="358"/>
      <c r="I87" s="661" t="s">
        <v>664</v>
      </c>
      <c r="J87" s="661"/>
      <c r="K87" s="661"/>
      <c r="L87" s="662"/>
      <c r="M87" s="20"/>
      <c r="N87" s="19"/>
      <c r="O87" s="19"/>
    </row>
    <row r="88" spans="1:15" s="21" customFormat="1" ht="30" customHeight="1">
      <c r="A88" s="22"/>
      <c r="B88" s="88"/>
      <c r="C88" s="677"/>
      <c r="D88" s="483" t="s">
        <v>665</v>
      </c>
      <c r="E88" s="461">
        <v>44.299218562290228</v>
      </c>
      <c r="F88" s="537">
        <v>43.03</v>
      </c>
      <c r="G88" s="537">
        <v>35.020000000000003</v>
      </c>
      <c r="H88" s="358"/>
      <c r="I88" s="659"/>
      <c r="J88" s="659"/>
      <c r="K88" s="659"/>
      <c r="L88" s="662"/>
      <c r="M88" s="20"/>
      <c r="N88" s="19"/>
      <c r="O88" s="19"/>
    </row>
    <row r="89" spans="1:15" s="21" customFormat="1" ht="30" customHeight="1">
      <c r="A89" s="22"/>
      <c r="B89" s="88"/>
      <c r="C89" s="677"/>
      <c r="D89" s="483" t="s">
        <v>666</v>
      </c>
      <c r="E89" s="461">
        <v>14.478789114804908</v>
      </c>
      <c r="F89" s="537">
        <v>20.871573125096969</v>
      </c>
      <c r="G89" s="537">
        <v>13.19</v>
      </c>
      <c r="H89" s="358"/>
      <c r="I89" s="659"/>
      <c r="J89" s="659"/>
      <c r="K89" s="659"/>
      <c r="L89" s="662"/>
      <c r="M89" s="20"/>
      <c r="N89" s="19"/>
      <c r="O89" s="19"/>
    </row>
    <row r="90" spans="1:15" s="21" customFormat="1" ht="35.1" customHeight="1">
      <c r="A90" s="22"/>
      <c r="B90" s="88"/>
      <c r="C90" s="677"/>
      <c r="D90" s="483" t="s">
        <v>667</v>
      </c>
      <c r="E90" s="538">
        <v>1595</v>
      </c>
      <c r="F90" s="539">
        <v>1626</v>
      </c>
      <c r="G90" s="539">
        <v>1675</v>
      </c>
      <c r="H90" s="358"/>
      <c r="I90" s="659"/>
      <c r="J90" s="659"/>
      <c r="K90" s="659"/>
      <c r="L90" s="662"/>
      <c r="M90" s="20"/>
      <c r="N90" s="19"/>
      <c r="O90" s="19"/>
    </row>
    <row r="91" spans="1:15" s="21" customFormat="1" ht="35.1" customHeight="1">
      <c r="A91" s="22"/>
      <c r="B91" s="88"/>
      <c r="C91" s="677"/>
      <c r="D91" s="483" t="s">
        <v>668</v>
      </c>
      <c r="E91" s="538">
        <v>718</v>
      </c>
      <c r="F91" s="539">
        <v>781</v>
      </c>
      <c r="G91" s="539">
        <v>929</v>
      </c>
      <c r="H91" s="358"/>
      <c r="I91" s="659"/>
      <c r="J91" s="659"/>
      <c r="K91" s="659"/>
      <c r="L91" s="662"/>
      <c r="M91" s="20"/>
      <c r="N91" s="19"/>
      <c r="O91" s="19"/>
    </row>
    <row r="92" spans="1:15" s="21" customFormat="1" ht="35.1" customHeight="1">
      <c r="A92" s="22"/>
      <c r="B92" s="88"/>
      <c r="C92" s="677"/>
      <c r="D92" s="316" t="s">
        <v>669</v>
      </c>
      <c r="E92" s="291">
        <v>1999.75</v>
      </c>
      <c r="F92" s="652">
        <v>1987.3</v>
      </c>
      <c r="G92" s="652">
        <v>1418.05</v>
      </c>
      <c r="H92" s="358"/>
      <c r="I92" s="659"/>
      <c r="J92" s="659"/>
      <c r="K92" s="659"/>
      <c r="L92" s="662"/>
      <c r="M92" s="20"/>
      <c r="N92" s="19"/>
      <c r="O92" s="19"/>
    </row>
    <row r="93" spans="1:15" s="21" customFormat="1" ht="30" customHeight="1">
      <c r="A93" s="22"/>
      <c r="B93" s="88"/>
      <c r="C93" s="677"/>
      <c r="D93" s="526" t="s">
        <v>257</v>
      </c>
      <c r="E93" s="183"/>
      <c r="F93" s="361"/>
      <c r="G93" s="361"/>
      <c r="H93" s="358"/>
      <c r="I93" s="659"/>
      <c r="J93" s="659"/>
      <c r="K93" s="659"/>
      <c r="L93" s="662"/>
      <c r="M93" s="20"/>
      <c r="N93" s="19"/>
      <c r="O93" s="19"/>
    </row>
    <row r="94" spans="1:15" s="21" customFormat="1" ht="30" customHeight="1">
      <c r="A94" s="22"/>
      <c r="B94" s="88"/>
      <c r="C94" s="677"/>
      <c r="D94" s="301" t="s">
        <v>661</v>
      </c>
      <c r="E94" s="461">
        <v>0</v>
      </c>
      <c r="F94" s="461">
        <v>0</v>
      </c>
      <c r="G94" s="461">
        <v>0</v>
      </c>
      <c r="H94" s="358"/>
      <c r="I94" s="659"/>
      <c r="J94" s="659"/>
      <c r="K94" s="659"/>
      <c r="L94" s="662"/>
      <c r="M94" s="20"/>
      <c r="N94" s="19"/>
      <c r="O94" s="19"/>
    </row>
    <row r="95" spans="1:15" s="21" customFormat="1" ht="30" customHeight="1">
      <c r="A95" s="22"/>
      <c r="B95" s="88"/>
      <c r="C95" s="677"/>
      <c r="D95" s="301" t="s">
        <v>662</v>
      </c>
      <c r="E95" s="461">
        <v>9.0539252054868467</v>
      </c>
      <c r="F95" s="461">
        <v>0</v>
      </c>
      <c r="G95" s="461">
        <v>0</v>
      </c>
      <c r="H95" s="358"/>
      <c r="I95" s="659"/>
      <c r="J95" s="659"/>
      <c r="K95" s="659"/>
      <c r="L95" s="662"/>
      <c r="M95" s="20"/>
      <c r="N95" s="19"/>
      <c r="O95" s="19"/>
    </row>
    <row r="96" spans="1:15" s="21" customFormat="1" ht="35.1" customHeight="1">
      <c r="A96" s="22"/>
      <c r="B96" s="88"/>
      <c r="C96" s="677"/>
      <c r="D96" s="301" t="s">
        <v>663</v>
      </c>
      <c r="E96" s="461">
        <v>0</v>
      </c>
      <c r="F96" s="461">
        <v>0</v>
      </c>
      <c r="G96" s="461">
        <v>0</v>
      </c>
      <c r="H96" s="358"/>
      <c r="I96" s="659"/>
      <c r="J96" s="659"/>
      <c r="K96" s="659"/>
      <c r="L96" s="662"/>
      <c r="M96" s="20"/>
      <c r="N96" s="19"/>
      <c r="O96" s="19"/>
    </row>
    <row r="97" spans="1:15" s="21" customFormat="1" ht="30" customHeight="1">
      <c r="A97" s="22"/>
      <c r="B97" s="88"/>
      <c r="C97" s="677"/>
      <c r="D97" s="301" t="s">
        <v>665</v>
      </c>
      <c r="E97" s="461">
        <v>90.946074794513152</v>
      </c>
      <c r="F97" s="461">
        <v>100</v>
      </c>
      <c r="G97" s="461">
        <v>100</v>
      </c>
      <c r="H97" s="358"/>
      <c r="I97" s="659"/>
      <c r="J97" s="659"/>
      <c r="K97" s="659"/>
      <c r="L97" s="662"/>
      <c r="M97" s="20"/>
      <c r="N97" s="19"/>
      <c r="O97" s="19"/>
    </row>
    <row r="98" spans="1:15" s="21" customFormat="1" ht="93" customHeight="1">
      <c r="A98" s="22"/>
      <c r="B98" s="88"/>
      <c r="C98" s="677"/>
      <c r="D98" s="301" t="s">
        <v>666</v>
      </c>
      <c r="E98" s="461" t="s">
        <v>130</v>
      </c>
      <c r="F98" s="461" t="s">
        <v>130</v>
      </c>
      <c r="G98" s="461">
        <v>73.37</v>
      </c>
      <c r="H98" s="358"/>
      <c r="I98" s="659" t="s">
        <v>670</v>
      </c>
      <c r="J98" s="659"/>
      <c r="K98" s="659"/>
      <c r="L98" s="662"/>
      <c r="M98" s="20"/>
      <c r="N98" s="19"/>
      <c r="O98" s="19"/>
    </row>
    <row r="99" spans="1:15" s="21" customFormat="1" ht="35.1" customHeight="1">
      <c r="A99" s="22"/>
      <c r="B99" s="88"/>
      <c r="C99" s="677"/>
      <c r="D99" s="301" t="s">
        <v>667</v>
      </c>
      <c r="E99" s="538">
        <v>0</v>
      </c>
      <c r="F99" s="538">
        <v>100</v>
      </c>
      <c r="G99" s="538">
        <v>0</v>
      </c>
      <c r="H99" s="358"/>
      <c r="I99" s="659"/>
      <c r="J99" s="659"/>
      <c r="K99" s="659"/>
      <c r="L99" s="662"/>
      <c r="M99" s="20"/>
      <c r="N99" s="19"/>
      <c r="O99" s="19"/>
    </row>
    <row r="100" spans="1:15" s="21" customFormat="1" ht="35.1" customHeight="1">
      <c r="A100" s="22"/>
      <c r="B100" s="88"/>
      <c r="C100" s="677"/>
      <c r="D100" s="301" t="s">
        <v>668</v>
      </c>
      <c r="E100" s="538">
        <v>0</v>
      </c>
      <c r="F100" s="538">
        <v>2</v>
      </c>
      <c r="G100" s="538">
        <v>0</v>
      </c>
      <c r="H100" s="358"/>
      <c r="I100" s="659"/>
      <c r="J100" s="659"/>
      <c r="K100" s="659"/>
      <c r="L100" s="662"/>
      <c r="M100" s="20"/>
      <c r="N100" s="19"/>
      <c r="O100" s="19"/>
    </row>
    <row r="101" spans="1:15" s="21" customFormat="1" ht="39.75" customHeight="1" thickBot="1">
      <c r="A101" s="22"/>
      <c r="B101" s="88"/>
      <c r="C101" s="677"/>
      <c r="D101" s="351" t="s">
        <v>669</v>
      </c>
      <c r="E101" s="469">
        <v>0</v>
      </c>
      <c r="F101" s="469">
        <v>50</v>
      </c>
      <c r="G101" s="469">
        <v>0</v>
      </c>
      <c r="H101" s="358"/>
      <c r="I101" s="659"/>
      <c r="J101" s="659"/>
      <c r="K101" s="659"/>
      <c r="L101" s="662"/>
      <c r="M101" s="20"/>
      <c r="N101" s="19"/>
      <c r="O101" s="19"/>
    </row>
    <row r="102" spans="1:15" s="21" customFormat="1" ht="30" customHeight="1" thickBot="1">
      <c r="A102" s="22"/>
      <c r="B102" s="668" t="s">
        <v>671</v>
      </c>
      <c r="C102" s="668"/>
      <c r="D102" s="311"/>
      <c r="E102" s="311"/>
      <c r="F102" s="311"/>
      <c r="G102" s="311"/>
      <c r="H102" s="311"/>
      <c r="I102" s="311"/>
      <c r="J102" s="311"/>
      <c r="K102" s="311"/>
      <c r="L102" s="662"/>
      <c r="M102" s="20"/>
      <c r="N102" s="19"/>
      <c r="O102" s="19"/>
    </row>
    <row r="103" spans="1:15" s="21" customFormat="1" ht="30" customHeight="1">
      <c r="A103" s="22"/>
      <c r="B103" s="176"/>
      <c r="C103" s="176"/>
      <c r="D103" s="276"/>
      <c r="E103" s="343">
        <v>2023</v>
      </c>
      <c r="F103" s="343">
        <v>2024</v>
      </c>
      <c r="G103" s="343">
        <v>2025</v>
      </c>
      <c r="H103" s="343"/>
      <c r="I103" s="343" t="s">
        <v>187</v>
      </c>
      <c r="J103" s="343"/>
      <c r="K103" s="343"/>
      <c r="L103" s="662"/>
      <c r="M103" s="20"/>
      <c r="N103" s="19"/>
      <c r="O103" s="19"/>
    </row>
    <row r="104" spans="1:15" s="21" customFormat="1" ht="34.9" customHeight="1">
      <c r="A104" s="22"/>
      <c r="B104" s="88"/>
      <c r="C104" s="666" t="s">
        <v>653</v>
      </c>
      <c r="D104" s="359" t="s">
        <v>672</v>
      </c>
      <c r="E104" s="541">
        <v>1614</v>
      </c>
      <c r="F104" s="541">
        <v>3915</v>
      </c>
      <c r="G104" s="541">
        <v>2240</v>
      </c>
      <c r="H104" s="362"/>
      <c r="I104" s="659"/>
      <c r="J104" s="659"/>
      <c r="K104" s="659"/>
      <c r="L104" s="662"/>
      <c r="M104" s="20"/>
      <c r="N104" s="19"/>
      <c r="O104" s="19"/>
    </row>
    <row r="105" spans="1:15" s="21" customFormat="1" ht="34.9" customHeight="1">
      <c r="A105" s="22"/>
      <c r="B105" s="88"/>
      <c r="C105" s="666" t="s">
        <v>653</v>
      </c>
      <c r="D105" s="351" t="s">
        <v>673</v>
      </c>
      <c r="E105" s="469">
        <v>3494</v>
      </c>
      <c r="F105" s="469">
        <v>3937</v>
      </c>
      <c r="G105" s="469">
        <v>4181</v>
      </c>
      <c r="H105" s="362"/>
      <c r="I105" s="659"/>
      <c r="J105" s="659"/>
      <c r="K105" s="659"/>
      <c r="L105" s="662"/>
      <c r="M105" s="20"/>
      <c r="N105" s="19"/>
      <c r="O105" s="19"/>
    </row>
    <row r="106" spans="1:15" s="21" customFormat="1" ht="34.9" customHeight="1">
      <c r="A106" s="22"/>
      <c r="B106" s="88"/>
      <c r="C106" s="666" t="s">
        <v>653</v>
      </c>
      <c r="D106" s="301" t="s">
        <v>674</v>
      </c>
      <c r="E106" s="538">
        <v>5108</v>
      </c>
      <c r="F106" s="538">
        <v>7852</v>
      </c>
      <c r="G106" s="538">
        <v>6421</v>
      </c>
      <c r="H106" s="362"/>
      <c r="I106" s="659"/>
      <c r="J106" s="659"/>
      <c r="K106" s="659"/>
      <c r="L106" s="662"/>
      <c r="M106" s="20"/>
      <c r="N106" s="19"/>
      <c r="O106" s="19"/>
    </row>
    <row r="107" spans="1:15" s="21" customFormat="1" ht="34.9" customHeight="1" thickBot="1">
      <c r="A107" s="22"/>
      <c r="B107" s="88"/>
      <c r="C107" s="667" t="s">
        <v>653</v>
      </c>
      <c r="D107" s="351" t="s">
        <v>675</v>
      </c>
      <c r="E107" s="540">
        <v>2704.4500000000003</v>
      </c>
      <c r="F107" s="540">
        <v>3192.28</v>
      </c>
      <c r="G107" s="540">
        <v>2373.34</v>
      </c>
      <c r="H107" s="362"/>
      <c r="I107" s="659"/>
      <c r="J107" s="659"/>
      <c r="K107" s="659"/>
      <c r="L107" s="662"/>
      <c r="M107" s="20"/>
      <c r="N107" s="19"/>
      <c r="O107" s="19"/>
    </row>
    <row r="108" spans="1:15" s="21" customFormat="1" ht="30" customHeight="1" thickBot="1">
      <c r="A108" s="22"/>
      <c r="B108" s="679" t="s">
        <v>676</v>
      </c>
      <c r="C108" s="679"/>
      <c r="D108" s="311"/>
      <c r="E108" s="311"/>
      <c r="F108" s="311"/>
      <c r="G108" s="311"/>
      <c r="H108" s="311"/>
      <c r="I108" s="311"/>
      <c r="J108" s="311"/>
      <c r="K108" s="311"/>
      <c r="L108" s="662"/>
      <c r="M108" s="20"/>
      <c r="N108" s="19"/>
      <c r="O108" s="19"/>
    </row>
    <row r="109" spans="1:15" s="21" customFormat="1" ht="30" customHeight="1">
      <c r="A109" s="22"/>
      <c r="B109" s="176"/>
      <c r="C109" s="176"/>
      <c r="D109" s="276"/>
      <c r="E109" s="343">
        <v>2023</v>
      </c>
      <c r="F109" s="343">
        <v>2024</v>
      </c>
      <c r="G109" s="343">
        <v>2025</v>
      </c>
      <c r="H109" s="343"/>
      <c r="I109" s="343" t="s">
        <v>187</v>
      </c>
      <c r="J109" s="343"/>
      <c r="K109" s="343"/>
      <c r="L109" s="662"/>
      <c r="M109" s="20"/>
      <c r="N109" s="19"/>
      <c r="O109" s="19"/>
    </row>
    <row r="110" spans="1:15" s="21" customFormat="1" ht="30" customHeight="1">
      <c r="A110" s="22"/>
      <c r="B110" s="35"/>
      <c r="C110" s="666" t="s">
        <v>653</v>
      </c>
      <c r="D110" s="542" t="s">
        <v>245</v>
      </c>
      <c r="E110" s="543"/>
      <c r="F110" s="543"/>
      <c r="G110" s="543"/>
      <c r="H110" s="543"/>
      <c r="I110" s="483"/>
      <c r="J110" s="316"/>
      <c r="K110" s="61"/>
      <c r="L110" s="662"/>
      <c r="M110" s="20"/>
      <c r="N110" s="19"/>
      <c r="O110" s="19"/>
    </row>
    <row r="111" spans="1:15" s="21" customFormat="1" ht="71.25" customHeight="1">
      <c r="A111" s="22"/>
      <c r="B111" s="24"/>
      <c r="C111" s="666"/>
      <c r="D111" s="351" t="s">
        <v>677</v>
      </c>
      <c r="E111" s="450">
        <v>99.6</v>
      </c>
      <c r="F111" s="450">
        <v>98.58</v>
      </c>
      <c r="G111" s="544">
        <v>98.95</v>
      </c>
      <c r="H111" s="362"/>
      <c r="I111" s="351"/>
      <c r="J111" s="363"/>
      <c r="K111" s="364"/>
      <c r="L111" s="662"/>
      <c r="M111" s="20"/>
      <c r="N111" s="19"/>
      <c r="O111" s="19"/>
    </row>
    <row r="112" spans="1:15" s="21" customFormat="1" ht="75" customHeight="1">
      <c r="A112" s="22"/>
      <c r="B112" s="88"/>
      <c r="C112" s="666"/>
      <c r="D112" s="365" t="s">
        <v>678</v>
      </c>
      <c r="E112" s="361">
        <v>99.86</v>
      </c>
      <c r="F112" s="361">
        <v>99.4</v>
      </c>
      <c r="G112" s="450">
        <v>99.39</v>
      </c>
      <c r="H112" s="362"/>
      <c r="I112" s="363"/>
      <c r="J112" s="366"/>
      <c r="K112" s="363"/>
      <c r="L112" s="662"/>
      <c r="M112" s="20"/>
      <c r="N112" s="19"/>
      <c r="O112" s="19"/>
    </row>
    <row r="113" spans="1:16" s="21" customFormat="1" ht="30" customHeight="1">
      <c r="A113" s="22"/>
      <c r="B113" s="88"/>
      <c r="C113" s="666"/>
      <c r="D113" s="367" t="s">
        <v>257</v>
      </c>
      <c r="E113" s="450"/>
      <c r="F113" s="450"/>
      <c r="G113" s="368"/>
      <c r="H113" s="369"/>
      <c r="I113" s="370"/>
      <c r="J113" s="366"/>
      <c r="K113" s="370"/>
      <c r="L113" s="662"/>
      <c r="M113" s="20"/>
      <c r="N113" s="19"/>
      <c r="O113" s="19"/>
    </row>
    <row r="114" spans="1:16" s="21" customFormat="1" ht="75" customHeight="1">
      <c r="A114" s="22"/>
      <c r="B114" s="88"/>
      <c r="C114" s="666"/>
      <c r="D114" s="351" t="s">
        <v>677</v>
      </c>
      <c r="E114" s="361" t="s">
        <v>130</v>
      </c>
      <c r="F114" s="450">
        <v>100</v>
      </c>
      <c r="G114" s="361">
        <v>95.35</v>
      </c>
      <c r="H114" s="362"/>
      <c r="I114" s="370"/>
      <c r="J114" s="366"/>
      <c r="K114" s="370"/>
      <c r="L114" s="662"/>
      <c r="M114" s="20"/>
      <c r="N114" s="19"/>
      <c r="O114" s="19"/>
    </row>
    <row r="115" spans="1:16" s="21" customFormat="1" ht="75" customHeight="1" thickBot="1">
      <c r="A115" s="22"/>
      <c r="B115" s="88"/>
      <c r="C115" s="667"/>
      <c r="D115" s="365" t="s">
        <v>678</v>
      </c>
      <c r="E115" s="544">
        <v>100</v>
      </c>
      <c r="F115" s="361">
        <v>100</v>
      </c>
      <c r="G115" s="544">
        <v>95.35</v>
      </c>
      <c r="H115" s="362"/>
      <c r="I115" s="366"/>
      <c r="J115" s="366"/>
      <c r="K115" s="366"/>
      <c r="L115" s="662"/>
      <c r="M115" s="20"/>
      <c r="N115" s="19"/>
      <c r="O115" s="19"/>
    </row>
    <row r="116" spans="1:16" s="21" customFormat="1" ht="75" customHeight="1" thickBot="1">
      <c r="A116" s="22"/>
      <c r="B116" s="669" t="s">
        <v>679</v>
      </c>
      <c r="C116" s="669"/>
      <c r="D116" s="311"/>
      <c r="E116" s="311"/>
      <c r="F116" s="311"/>
      <c r="G116" s="311"/>
      <c r="H116" s="311"/>
      <c r="I116" s="311"/>
      <c r="J116" s="311"/>
      <c r="K116" s="311"/>
      <c r="L116" s="662"/>
      <c r="M116" s="20"/>
      <c r="N116" s="19"/>
      <c r="O116" s="19"/>
    </row>
    <row r="117" spans="1:16" s="21" customFormat="1" ht="30" customHeight="1">
      <c r="A117" s="22"/>
      <c r="B117" s="47"/>
      <c r="C117" s="47"/>
      <c r="D117" s="59"/>
      <c r="E117" s="343">
        <v>2023</v>
      </c>
      <c r="F117" s="343">
        <v>2024</v>
      </c>
      <c r="G117" s="343">
        <v>2025</v>
      </c>
      <c r="H117" s="343"/>
      <c r="I117" s="343" t="s">
        <v>187</v>
      </c>
      <c r="J117" s="343"/>
      <c r="K117" s="343"/>
      <c r="L117" s="662"/>
      <c r="M117" s="20"/>
      <c r="N117" s="19"/>
      <c r="O117" s="19"/>
    </row>
    <row r="118" spans="1:16" s="21" customFormat="1" ht="104.25" customHeight="1" thickBot="1">
      <c r="A118" s="22"/>
      <c r="B118" s="88"/>
      <c r="C118" s="618" t="s">
        <v>680</v>
      </c>
      <c r="D118" s="479" t="s">
        <v>681</v>
      </c>
      <c r="E118" s="461">
        <v>100</v>
      </c>
      <c r="F118" s="461">
        <v>100</v>
      </c>
      <c r="G118" s="461">
        <v>100</v>
      </c>
      <c r="H118" s="362"/>
      <c r="I118" s="660" t="s">
        <v>682</v>
      </c>
      <c r="J118" s="660"/>
      <c r="K118" s="660"/>
      <c r="L118" s="662"/>
      <c r="M118" s="20"/>
      <c r="N118" s="19"/>
      <c r="O118" s="19"/>
    </row>
    <row r="119" spans="1:16" s="21" customFormat="1" ht="30" customHeight="1" thickBot="1">
      <c r="A119" s="22"/>
      <c r="B119" s="654" t="s">
        <v>683</v>
      </c>
      <c r="C119" s="654"/>
      <c r="D119" s="394"/>
      <c r="E119" s="395"/>
      <c r="F119" s="395"/>
      <c r="G119" s="395"/>
      <c r="H119" s="396"/>
      <c r="I119" s="397"/>
      <c r="J119" s="397"/>
      <c r="K119" s="397"/>
      <c r="L119" s="19"/>
      <c r="M119" s="20"/>
      <c r="N119" s="19"/>
      <c r="O119" s="19"/>
    </row>
    <row r="120" spans="1:16" s="21" customFormat="1" ht="48" customHeight="1">
      <c r="A120" s="22"/>
      <c r="B120" s="89"/>
      <c r="C120" s="89"/>
      <c r="D120" s="164"/>
      <c r="E120" s="164"/>
      <c r="F120" s="164"/>
      <c r="G120" s="164">
        <v>2025</v>
      </c>
      <c r="H120" s="164"/>
      <c r="I120" s="164"/>
      <c r="J120" s="164"/>
      <c r="K120" s="164"/>
      <c r="L120" s="18"/>
      <c r="M120" s="19"/>
      <c r="N120" s="20"/>
      <c r="O120" s="19"/>
      <c r="P120" s="19"/>
    </row>
    <row r="121" spans="1:16" s="21" customFormat="1" ht="48" customHeight="1">
      <c r="A121" s="22"/>
      <c r="B121" s="655" t="s">
        <v>684</v>
      </c>
      <c r="C121" s="656"/>
      <c r="D121" s="545" t="s">
        <v>685</v>
      </c>
      <c r="E121" s="545" t="s">
        <v>686</v>
      </c>
      <c r="F121" s="545" t="s">
        <v>687</v>
      </c>
      <c r="G121" s="545" t="s">
        <v>688</v>
      </c>
      <c r="H121" s="545" t="s">
        <v>689</v>
      </c>
      <c r="I121" s="545" t="s">
        <v>690</v>
      </c>
      <c r="J121" s="545" t="s">
        <v>691</v>
      </c>
      <c r="K121" s="545" t="s">
        <v>692</v>
      </c>
      <c r="L121" s="18"/>
      <c r="M121" s="19"/>
      <c r="N121" s="20"/>
      <c r="O121" s="19"/>
      <c r="P121" s="19"/>
    </row>
    <row r="122" spans="1:16" s="21" customFormat="1" ht="60" customHeight="1">
      <c r="A122" s="23"/>
      <c r="B122" s="16"/>
      <c r="C122" s="16"/>
      <c r="D122" s="546" t="s">
        <v>693</v>
      </c>
      <c r="E122" s="653" t="s">
        <v>694</v>
      </c>
      <c r="F122" s="653" t="s">
        <v>694</v>
      </c>
      <c r="G122" s="653"/>
      <c r="H122" s="653" t="s">
        <v>694</v>
      </c>
      <c r="I122" s="547">
        <v>0.94199999999999995</v>
      </c>
      <c r="J122" s="548">
        <v>1593198</v>
      </c>
      <c r="K122" s="549" t="s">
        <v>695</v>
      </c>
      <c r="L122" s="24"/>
    </row>
    <row r="123" spans="1:16" s="21" customFormat="1" ht="60" customHeight="1">
      <c r="A123" s="23"/>
      <c r="B123" s="16"/>
      <c r="D123" s="546" t="s">
        <v>257</v>
      </c>
      <c r="E123" s="653" t="s">
        <v>694</v>
      </c>
      <c r="F123" s="653"/>
      <c r="G123" s="653"/>
      <c r="H123" s="653" t="s">
        <v>694</v>
      </c>
      <c r="I123" s="547">
        <v>4.19E-2</v>
      </c>
      <c r="J123" s="548">
        <v>70870</v>
      </c>
      <c r="K123" s="550" t="s">
        <v>696</v>
      </c>
      <c r="L123" s="24"/>
      <c r="M123" s="658"/>
    </row>
    <row r="124" spans="1:16" s="21" customFormat="1" ht="60" customHeight="1">
      <c r="A124" s="23"/>
      <c r="B124" s="16"/>
      <c r="D124" s="546" t="s">
        <v>697</v>
      </c>
      <c r="E124" s="653"/>
      <c r="F124" s="653" t="s">
        <v>694</v>
      </c>
      <c r="G124" s="653"/>
      <c r="H124" s="653" t="s">
        <v>694</v>
      </c>
      <c r="I124" s="547">
        <v>7.0000000000000001E-3</v>
      </c>
      <c r="J124" s="548">
        <v>11861</v>
      </c>
      <c r="K124" s="550" t="s">
        <v>698</v>
      </c>
      <c r="L124" s="24"/>
      <c r="M124" s="658"/>
    </row>
    <row r="125" spans="1:16" s="21" customFormat="1" ht="60" customHeight="1">
      <c r="A125" s="23"/>
      <c r="B125" s="16"/>
      <c r="D125" s="546" t="s">
        <v>699</v>
      </c>
      <c r="E125" s="653"/>
      <c r="F125" s="653" t="s">
        <v>694</v>
      </c>
      <c r="G125" s="653"/>
      <c r="H125" s="653" t="s">
        <v>694</v>
      </c>
      <c r="I125" s="547">
        <v>2.8999999999999998E-3</v>
      </c>
      <c r="J125" s="548">
        <v>4971</v>
      </c>
      <c r="K125" s="550" t="s">
        <v>698</v>
      </c>
      <c r="L125" s="24"/>
      <c r="M125" s="658"/>
    </row>
    <row r="126" spans="1:16" s="21" customFormat="1" ht="60" customHeight="1">
      <c r="A126" s="23"/>
      <c r="B126" s="16"/>
      <c r="D126" s="546" t="s">
        <v>700</v>
      </c>
      <c r="E126" s="653"/>
      <c r="F126" s="653" t="s">
        <v>694</v>
      </c>
      <c r="G126" s="653"/>
      <c r="H126" s="653" t="s">
        <v>694</v>
      </c>
      <c r="I126" s="547">
        <v>4.3E-3</v>
      </c>
      <c r="J126" s="548">
        <v>7232</v>
      </c>
      <c r="K126" s="550" t="s">
        <v>698</v>
      </c>
      <c r="L126" s="24"/>
      <c r="M126" s="658"/>
    </row>
    <row r="127" spans="1:16" s="21" customFormat="1" ht="60" customHeight="1">
      <c r="A127" s="23"/>
      <c r="B127" s="16"/>
      <c r="D127" s="546" t="s">
        <v>701</v>
      </c>
      <c r="E127" s="653"/>
      <c r="F127" s="653"/>
      <c r="G127" s="653" t="s">
        <v>694</v>
      </c>
      <c r="H127" s="653"/>
      <c r="I127" s="547">
        <v>3.0000000000000001E-6</v>
      </c>
      <c r="J127" s="551">
        <v>5</v>
      </c>
      <c r="K127" s="550" t="s">
        <v>262</v>
      </c>
      <c r="L127" s="24"/>
      <c r="M127" s="658"/>
    </row>
    <row r="128" spans="1:16" s="21" customFormat="1" ht="60" customHeight="1">
      <c r="A128" s="23"/>
      <c r="B128" s="16"/>
      <c r="D128" s="546" t="s">
        <v>702</v>
      </c>
      <c r="E128" s="653"/>
      <c r="F128" s="653"/>
      <c r="G128" s="653" t="s">
        <v>694</v>
      </c>
      <c r="H128" s="653"/>
      <c r="I128" s="547">
        <v>2.1999999999999999E-5</v>
      </c>
      <c r="J128" s="551">
        <v>38</v>
      </c>
      <c r="K128" s="550" t="s">
        <v>262</v>
      </c>
      <c r="L128" s="24"/>
      <c r="M128" s="658"/>
    </row>
    <row r="129" spans="1:13" s="21" customFormat="1" ht="60" customHeight="1">
      <c r="A129" s="23"/>
      <c r="B129" s="16"/>
      <c r="D129" s="546" t="s">
        <v>703</v>
      </c>
      <c r="E129" s="653"/>
      <c r="F129" s="653"/>
      <c r="G129" s="653"/>
      <c r="H129" s="653" t="s">
        <v>694</v>
      </c>
      <c r="I129" s="547">
        <v>1.9E-3</v>
      </c>
      <c r="J129" s="548">
        <v>3132</v>
      </c>
      <c r="K129" s="550" t="s">
        <v>264</v>
      </c>
      <c r="L129" s="24"/>
      <c r="M129" s="658"/>
    </row>
    <row r="130" spans="1:13" s="21" customFormat="1" ht="48" customHeight="1">
      <c r="A130" s="23"/>
      <c r="B130" s="16"/>
      <c r="D130" s="451" t="s">
        <v>704</v>
      </c>
      <c r="E130" s="552" t="s">
        <v>130</v>
      </c>
      <c r="F130" s="552" t="s">
        <v>130</v>
      </c>
      <c r="G130" s="552" t="s">
        <v>130</v>
      </c>
      <c r="H130" s="552" t="s">
        <v>130</v>
      </c>
      <c r="I130" s="553">
        <v>0.99809999999999999</v>
      </c>
      <c r="J130" s="554">
        <v>1688175</v>
      </c>
      <c r="K130" s="552" t="s">
        <v>130</v>
      </c>
      <c r="L130" s="24"/>
      <c r="M130" s="658"/>
    </row>
    <row r="131" spans="1:13" s="21" customFormat="1" ht="48" customHeight="1">
      <c r="A131" s="23"/>
      <c r="B131" s="16"/>
      <c r="D131" s="451" t="s">
        <v>705</v>
      </c>
      <c r="E131" s="552" t="s">
        <v>130</v>
      </c>
      <c r="F131" s="552" t="s">
        <v>130</v>
      </c>
      <c r="G131" s="552" t="s">
        <v>130</v>
      </c>
      <c r="H131" s="552" t="s">
        <v>130</v>
      </c>
      <c r="I131" s="553">
        <v>1</v>
      </c>
      <c r="J131" s="554">
        <v>1691307</v>
      </c>
      <c r="K131" s="552" t="s">
        <v>130</v>
      </c>
      <c r="L131" s="24"/>
      <c r="M131" s="658"/>
    </row>
    <row r="132" spans="1:13" s="21" customFormat="1" ht="16.899999999999999">
      <c r="A132" s="23"/>
      <c r="B132" s="16"/>
      <c r="D132" s="25"/>
      <c r="E132" s="24"/>
      <c r="F132" s="26"/>
      <c r="G132" s="27"/>
      <c r="H132" s="26"/>
      <c r="I132" s="32"/>
      <c r="J132" s="28"/>
      <c r="K132" s="24"/>
      <c r="L132" s="24"/>
      <c r="M132" s="658"/>
    </row>
    <row r="133" spans="1:13" s="21" customFormat="1" ht="16.899999999999999" hidden="1">
      <c r="A133" s="23"/>
      <c r="B133" s="16"/>
      <c r="D133" s="25"/>
      <c r="E133" s="24"/>
      <c r="F133" s="26"/>
      <c r="G133" s="27"/>
      <c r="H133" s="26"/>
      <c r="I133" s="31"/>
      <c r="J133" s="28"/>
      <c r="K133" s="24"/>
      <c r="L133" s="24"/>
      <c r="M133" s="658"/>
    </row>
    <row r="134" spans="1:13" s="21" customFormat="1" ht="42" hidden="1" customHeight="1">
      <c r="A134" s="23"/>
      <c r="B134" s="16"/>
      <c r="D134" s="25"/>
      <c r="E134" s="24"/>
      <c r="F134" s="26"/>
      <c r="G134" s="27"/>
      <c r="H134" s="26"/>
      <c r="I134" s="26"/>
      <c r="J134" s="28"/>
      <c r="K134" s="24"/>
      <c r="L134" s="24"/>
      <c r="M134" s="658"/>
    </row>
    <row r="135" spans="1:13" s="21" customFormat="1" ht="42" hidden="1" customHeight="1">
      <c r="A135" s="23"/>
      <c r="B135" s="16"/>
      <c r="D135" s="25"/>
      <c r="E135" s="24"/>
      <c r="F135" s="26"/>
      <c r="G135" s="27"/>
      <c r="H135" s="26"/>
      <c r="I135" s="26"/>
      <c r="J135" s="28"/>
      <c r="K135" s="24"/>
      <c r="L135" s="24"/>
      <c r="M135" s="658"/>
    </row>
    <row r="136" spans="1:13" s="21" customFormat="1" ht="30" hidden="1" customHeight="1">
      <c r="A136" s="23"/>
      <c r="B136" s="16"/>
      <c r="D136" s="25"/>
      <c r="E136" s="24"/>
      <c r="F136" s="26"/>
      <c r="G136" s="27"/>
      <c r="H136" s="26"/>
      <c r="I136" s="26"/>
      <c r="J136" s="28"/>
      <c r="K136" s="24"/>
      <c r="L136" s="657"/>
      <c r="M136" s="658"/>
    </row>
    <row r="137" spans="1:13" s="21" customFormat="1" ht="30" hidden="1" customHeight="1">
      <c r="A137" s="23"/>
      <c r="B137" s="16"/>
      <c r="D137" s="25"/>
      <c r="E137" s="24"/>
      <c r="F137" s="26"/>
      <c r="G137" s="27"/>
      <c r="H137" s="26"/>
      <c r="I137" s="26"/>
      <c r="J137" s="28"/>
      <c r="K137" s="24"/>
      <c r="L137" s="657"/>
      <c r="M137" s="658"/>
    </row>
    <row r="138" spans="1:13" s="21" customFormat="1" ht="30" hidden="1" customHeight="1">
      <c r="A138" s="23"/>
      <c r="B138" s="16"/>
      <c r="D138" s="25"/>
      <c r="E138" s="24"/>
      <c r="F138" s="26"/>
      <c r="G138" s="27"/>
      <c r="H138" s="26"/>
      <c r="I138" s="31"/>
      <c r="J138" s="28"/>
      <c r="K138" s="24"/>
      <c r="L138" s="657"/>
      <c r="M138" s="658"/>
    </row>
    <row r="139" spans="1:13" s="21" customFormat="1" ht="103.9" hidden="1" customHeight="1">
      <c r="A139" s="23"/>
      <c r="B139" s="16"/>
      <c r="D139" s="25"/>
      <c r="G139" s="27"/>
      <c r="H139" s="26"/>
      <c r="I139" s="26"/>
      <c r="L139" s="24"/>
    </row>
  </sheetData>
  <sheetProtection algorithmName="SHA-512" hashValue="ZysULNV9e5SfvDQhUQkq1w97aOzgAOxaRWD8DkBA5VhFUIQP3Ckv79t+705xpOOi9nV2w3S13utCn+7BSV/y2A==" saltValue="3z+OtR1K8RigI1M+nX2rCQ==" spinCount="100000" sheet="1" objects="1" scenarios="1"/>
  <mergeCells count="48">
    <mergeCell ref="B116:C116"/>
    <mergeCell ref="C110:C115"/>
    <mergeCell ref="B8:C8"/>
    <mergeCell ref="B11:K11"/>
    <mergeCell ref="B12:K12"/>
    <mergeCell ref="C13:J13"/>
    <mergeCell ref="C16:C65"/>
    <mergeCell ref="B14:C14"/>
    <mergeCell ref="I22:K22"/>
    <mergeCell ref="I24:K24"/>
    <mergeCell ref="I48:K48"/>
    <mergeCell ref="C68:C81"/>
    <mergeCell ref="C84:C101"/>
    <mergeCell ref="B66:C66"/>
    <mergeCell ref="B82:C82"/>
    <mergeCell ref="B108:C108"/>
    <mergeCell ref="C104:C107"/>
    <mergeCell ref="I97:K97"/>
    <mergeCell ref="I98:K98"/>
    <mergeCell ref="I99:K99"/>
    <mergeCell ref="I100:K100"/>
    <mergeCell ref="I104:K104"/>
    <mergeCell ref="I105:K105"/>
    <mergeCell ref="I106:K106"/>
    <mergeCell ref="I107:K107"/>
    <mergeCell ref="B102:C102"/>
    <mergeCell ref="I101:K101"/>
    <mergeCell ref="M133:M135"/>
    <mergeCell ref="I87:K87"/>
    <mergeCell ref="I88:K88"/>
    <mergeCell ref="L26:L118"/>
    <mergeCell ref="I50:K53"/>
    <mergeCell ref="B119:C119"/>
    <mergeCell ref="B121:C121"/>
    <mergeCell ref="L136:L138"/>
    <mergeCell ref="M136:M138"/>
    <mergeCell ref="I89:K89"/>
    <mergeCell ref="I90:K90"/>
    <mergeCell ref="I91:K91"/>
    <mergeCell ref="I92:K92"/>
    <mergeCell ref="I93:K93"/>
    <mergeCell ref="I94:K94"/>
    <mergeCell ref="I95:K95"/>
    <mergeCell ref="I96:K96"/>
    <mergeCell ref="I118:K118"/>
    <mergeCell ref="M123:M125"/>
    <mergeCell ref="M126:M129"/>
    <mergeCell ref="M130:M132"/>
  </mergeCells>
  <hyperlinks>
    <hyperlink ref="B4" location="'Ética, Riscos e Compliance'!A1" display="Ética, Gestão de Risco e Compliance" xr:uid="{0B87AE50-872A-408A-89BA-AD974C2B1487}"/>
    <hyperlink ref="C4" location="'Mercado de atuação'!A1" display="Mercado de atuação" xr:uid="{A7B5A070-3A78-45A1-86C1-8EFE2559928A}"/>
    <hyperlink ref="D4" location="'Mudanças Climáticas'!A1" display="Mudanças climáticas" xr:uid="{DF3F9B07-CE87-445C-961B-26E0C9038808}"/>
    <hyperlink ref="E4" location="'Gestão do Uso da Água'!A1" display="Gestão do uso da água" xr:uid="{6212470C-5BF6-42FD-97E0-C58BBC049AED}"/>
    <hyperlink ref="E3" location="Apresentação!A1" display="Apresentação" xr:uid="{1B661894-F05C-4C27-A863-6D1F97FA33C1}"/>
    <hyperlink ref="F3" location="'Compromisso Sustentabilidade'!A1" display="Compromisso com Sustentabilidade" xr:uid="{3349D96E-2116-44BC-8D86-BF882B70925C}"/>
    <hyperlink ref="G3" location="Materialidade!A1" display="Materialidade" xr:uid="{8D20C1B2-3573-4508-B047-F36B7143DA36}"/>
    <hyperlink ref="F4" location="'Biodiversidade e Impactos'!A1" display="Biodiversidade e impactos ecológicos" xr:uid="{B10A429B-5ADE-4E9D-9AF7-7848C1B22668}"/>
    <hyperlink ref="G4" location="'Originação Sustentável '!A1" display="Originação sustentável" xr:uid="{FB4E1C79-D1D1-4AE0-B988-C9BAE53EC789}"/>
    <hyperlink ref="H4" location="'Saúde e Segurança'!A1" display="Saúde e Segurança das pessoas" xr:uid="{4F0EBA6E-D641-4130-AF08-6AAFB3D530E2}"/>
    <hyperlink ref="I4" location="'Desenvolvimento e Valorização'!A1" display="Respeito, desenvolvimento e valorização de pessoas" xr:uid="{CC813AC4-D8EC-461A-B03A-1D783117B5D3}"/>
    <hyperlink ref="J4" location="'Qualidade Segurança alimento'!A1" display="Qualidade e Segurança dos Alimentos" xr:uid="{FA3E1138-D0E0-4ECE-AEB5-7807FA8AFF66}"/>
    <hyperlink ref="K4" location="'Bem-Estar Animal'!A1" display="Bem-Estar Animal" xr:uid="{58E271CD-5F5F-4875-AA78-6944DF12D74E}"/>
    <hyperlink ref="D5" location="'Divulgações adicionais'!A1" display="Divulgações adicionais" xr:uid="{2488FE91-3C48-447E-A49A-DB9C2BAE056D}"/>
    <hyperlink ref="E5" location="SARB!A1" display="SARB" xr:uid="{D1ED07E8-23A7-4604-8542-EB6C786178B5}"/>
    <hyperlink ref="F5" location="Políticas!A1" display="Políticas" xr:uid="{672D296F-1C57-4662-972E-E88CC5BB1E61}"/>
    <hyperlink ref="G5" location="'Sumário GRI'!A1" display="Sumário GRI" xr:uid="{E273C500-9B72-4119-9363-C5608271BBFB}"/>
    <hyperlink ref="H5" location="'Sumário SASB '!A1" display="Sumário SASB" xr:uid="{472AC5DC-D9B0-4ACC-AFEF-E632F4FF4614}"/>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16AC9E-1C33-4616-A0ED-00F142359026}">
  <dimension ref="A3:O391"/>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399"/>
      <c r="B8" s="670" t="s">
        <v>12</v>
      </c>
      <c r="C8" s="670"/>
      <c r="D8" s="670"/>
      <c r="E8" s="400"/>
      <c r="F8" s="400"/>
      <c r="G8" s="400"/>
      <c r="H8" s="400"/>
      <c r="I8" s="400"/>
      <c r="J8" s="400"/>
      <c r="K8" s="400"/>
      <c r="L8" s="105"/>
    </row>
    <row r="9" spans="1:12" ht="28.5" customHeight="1">
      <c r="A9" s="401"/>
      <c r="B9" s="154"/>
      <c r="C9" s="402"/>
      <c r="D9" s="156"/>
      <c r="E9" s="157"/>
      <c r="F9" s="154"/>
      <c r="G9" s="154"/>
      <c r="H9" s="403"/>
      <c r="I9" s="159"/>
      <c r="J9" s="159"/>
      <c r="K9" s="404"/>
    </row>
    <row r="10" spans="1:12" ht="24" customHeight="1">
      <c r="A10" s="374"/>
      <c r="B10" s="160"/>
      <c r="C10" s="40"/>
      <c r="D10" s="40"/>
      <c r="E10" s="40"/>
      <c r="F10" s="40"/>
      <c r="G10" s="40"/>
      <c r="H10" s="40"/>
      <c r="I10" s="40"/>
      <c r="J10" s="375"/>
      <c r="K10" s="97"/>
    </row>
    <row r="11" spans="1:12" ht="45" customHeight="1">
      <c r="A11" s="374"/>
      <c r="B11" s="671" t="s">
        <v>706</v>
      </c>
      <c r="C11" s="671"/>
      <c r="D11" s="671"/>
      <c r="E11" s="671"/>
      <c r="F11" s="671"/>
      <c r="G11" s="671"/>
      <c r="H11" s="671"/>
      <c r="I11" s="671"/>
      <c r="J11" s="671"/>
      <c r="K11" s="671"/>
    </row>
    <row r="12" spans="1:12" ht="283.5" customHeight="1">
      <c r="A12" s="374"/>
      <c r="B12" s="672" t="s">
        <v>707</v>
      </c>
      <c r="C12" s="672"/>
      <c r="D12" s="672"/>
      <c r="E12" s="672"/>
      <c r="F12" s="672"/>
      <c r="G12" s="672"/>
      <c r="H12" s="672"/>
      <c r="I12" s="672"/>
      <c r="J12" s="672"/>
      <c r="K12" s="672"/>
    </row>
    <row r="13" spans="1:12" ht="17.45" thickBot="1">
      <c r="A13" s="376"/>
      <c r="B13" s="181"/>
      <c r="C13" s="181"/>
      <c r="D13" s="191"/>
      <c r="E13" s="191"/>
      <c r="F13" s="191"/>
      <c r="G13" s="196"/>
      <c r="H13" s="181"/>
      <c r="I13" s="161"/>
      <c r="J13" s="181"/>
      <c r="K13" s="161"/>
    </row>
    <row r="14" spans="1:12" ht="30" customHeight="1" thickBot="1">
      <c r="A14" s="376"/>
      <c r="B14" s="342" t="s">
        <v>708</v>
      </c>
      <c r="C14" s="336"/>
      <c r="D14" s="161"/>
      <c r="E14" s="161"/>
      <c r="F14" s="161"/>
      <c r="G14" s="336"/>
      <c r="H14" s="336"/>
      <c r="I14" s="181"/>
      <c r="J14" s="336"/>
      <c r="K14" s="161"/>
    </row>
    <row r="15" spans="1:12" ht="30" customHeight="1">
      <c r="A15" s="376"/>
      <c r="B15" s="238"/>
      <c r="C15" s="177"/>
      <c r="D15" s="405"/>
      <c r="E15" s="516">
        <v>2023</v>
      </c>
      <c r="F15" s="516">
        <v>2024</v>
      </c>
      <c r="G15" s="343">
        <v>2025</v>
      </c>
      <c r="H15" s="343" t="s">
        <v>186</v>
      </c>
      <c r="I15" s="278" t="s">
        <v>187</v>
      </c>
      <c r="J15" s="173"/>
      <c r="K15" s="173"/>
    </row>
    <row r="16" spans="1:12" ht="30" customHeight="1">
      <c r="A16" s="376"/>
      <c r="B16" s="238"/>
      <c r="C16" s="776" t="s">
        <v>709</v>
      </c>
      <c r="D16" s="406" t="s">
        <v>710</v>
      </c>
      <c r="E16" s="555">
        <v>23998</v>
      </c>
      <c r="F16" s="556">
        <v>33850</v>
      </c>
      <c r="G16" s="494">
        <v>35154</v>
      </c>
      <c r="H16" s="203">
        <f t="shared" ref="H16:H28" si="0">((G16-F16)/F16)</f>
        <v>3.8522895125553916E-2</v>
      </c>
      <c r="I16" s="181"/>
      <c r="J16" s="210"/>
      <c r="K16" s="261"/>
    </row>
    <row r="17" spans="1:11" ht="30" customHeight="1">
      <c r="A17" s="376"/>
      <c r="B17" s="238"/>
      <c r="C17" s="776"/>
      <c r="D17" s="173" t="s">
        <v>602</v>
      </c>
      <c r="E17" s="557">
        <v>12937</v>
      </c>
      <c r="F17" s="558">
        <v>22006</v>
      </c>
      <c r="G17" s="205">
        <v>22886</v>
      </c>
      <c r="H17" s="189">
        <f t="shared" si="0"/>
        <v>3.9989093883486322E-2</v>
      </c>
      <c r="I17" s="167"/>
      <c r="J17" s="186"/>
      <c r="K17" s="210"/>
    </row>
    <row r="18" spans="1:11" ht="30" customHeight="1">
      <c r="A18" s="376"/>
      <c r="B18" s="238"/>
      <c r="C18" s="776"/>
      <c r="D18" s="407" t="s">
        <v>262</v>
      </c>
      <c r="E18" s="260">
        <v>2795</v>
      </c>
      <c r="F18" s="558">
        <v>3283</v>
      </c>
      <c r="G18" s="558">
        <v>3516</v>
      </c>
      <c r="H18" s="203">
        <f t="shared" si="0"/>
        <v>7.0971672250989951E-2</v>
      </c>
      <c r="I18" s="210"/>
      <c r="J18" s="210"/>
      <c r="K18" s="210"/>
    </row>
    <row r="19" spans="1:11" ht="30" customHeight="1">
      <c r="A19" s="376"/>
      <c r="B19" s="238"/>
      <c r="C19" s="776"/>
      <c r="D19" s="408" t="s">
        <v>263</v>
      </c>
      <c r="E19" s="261">
        <v>920</v>
      </c>
      <c r="F19" s="194">
        <v>935</v>
      </c>
      <c r="G19" s="490">
        <v>907</v>
      </c>
      <c r="H19" s="203">
        <f t="shared" si="0"/>
        <v>-2.9946524064171122E-2</v>
      </c>
      <c r="I19" s="210"/>
      <c r="J19" s="210"/>
      <c r="K19" s="210"/>
    </row>
    <row r="20" spans="1:11" ht="30" customHeight="1">
      <c r="A20" s="376"/>
      <c r="B20" s="238"/>
      <c r="C20" s="776"/>
      <c r="D20" s="173" t="s">
        <v>265</v>
      </c>
      <c r="E20" s="210" t="s">
        <v>130</v>
      </c>
      <c r="F20" s="194">
        <v>52</v>
      </c>
      <c r="G20" s="490">
        <v>45</v>
      </c>
      <c r="H20" s="189">
        <f t="shared" si="0"/>
        <v>-0.13461538461538461</v>
      </c>
      <c r="I20" s="210"/>
      <c r="J20" s="210"/>
      <c r="K20" s="210"/>
    </row>
    <row r="21" spans="1:11" ht="30" customHeight="1">
      <c r="A21" s="376"/>
      <c r="B21" s="238"/>
      <c r="C21" s="776"/>
      <c r="D21" s="408" t="s">
        <v>483</v>
      </c>
      <c r="E21" s="262">
        <v>1188</v>
      </c>
      <c r="F21" s="205">
        <v>1446</v>
      </c>
      <c r="G21" s="205">
        <v>1252</v>
      </c>
      <c r="H21" s="223">
        <f t="shared" si="0"/>
        <v>-0.13416320885200553</v>
      </c>
      <c r="I21" s="210"/>
      <c r="J21" s="210"/>
      <c r="K21" s="210"/>
    </row>
    <row r="22" spans="1:11" ht="30" customHeight="1">
      <c r="A22" s="376"/>
      <c r="B22" s="238"/>
      <c r="C22" s="776"/>
      <c r="D22" s="409" t="s">
        <v>268</v>
      </c>
      <c r="E22" s="557">
        <v>3254</v>
      </c>
      <c r="F22" s="490">
        <v>3139</v>
      </c>
      <c r="G22" s="490">
        <v>3407</v>
      </c>
      <c r="H22" s="203">
        <f t="shared" si="0"/>
        <v>8.5377508760751827E-2</v>
      </c>
      <c r="I22" s="210"/>
      <c r="J22" s="210"/>
      <c r="K22" s="210"/>
    </row>
    <row r="23" spans="1:11" ht="30" customHeight="1">
      <c r="A23" s="376"/>
      <c r="B23" s="238"/>
      <c r="C23" s="776"/>
      <c r="D23" s="407" t="s">
        <v>711</v>
      </c>
      <c r="E23" s="260">
        <v>2883</v>
      </c>
      <c r="F23" s="205">
        <v>2888</v>
      </c>
      <c r="G23" s="205">
        <v>3063</v>
      </c>
      <c r="H23" s="189">
        <f t="shared" si="0"/>
        <v>6.0595567867036008E-2</v>
      </c>
      <c r="I23" s="210"/>
      <c r="J23" s="210"/>
      <c r="K23" s="210"/>
    </row>
    <row r="24" spans="1:11" ht="30" customHeight="1">
      <c r="A24" s="376"/>
      <c r="B24" s="238"/>
      <c r="C24" s="776"/>
      <c r="D24" s="407" t="s">
        <v>712</v>
      </c>
      <c r="E24" s="281" t="s">
        <v>130</v>
      </c>
      <c r="F24" s="194">
        <v>101</v>
      </c>
      <c r="G24" s="262">
        <v>78</v>
      </c>
      <c r="H24" s="223">
        <f t="shared" si="0"/>
        <v>-0.22772277227722773</v>
      </c>
      <c r="I24" s="210"/>
      <c r="J24" s="210"/>
      <c r="K24" s="210"/>
    </row>
    <row r="25" spans="1:11" ht="30" customHeight="1">
      <c r="A25" s="376"/>
      <c r="B25" s="238"/>
      <c r="C25" s="776"/>
      <c r="D25" s="407"/>
      <c r="E25" s="281"/>
      <c r="F25" s="200"/>
      <c r="G25" s="262"/>
      <c r="H25" s="265"/>
      <c r="I25" s="210"/>
      <c r="J25" s="210"/>
      <c r="K25" s="210"/>
    </row>
    <row r="26" spans="1:11" ht="30" customHeight="1">
      <c r="A26" s="376"/>
      <c r="B26" s="238"/>
      <c r="C26" s="776"/>
      <c r="D26" s="410" t="s">
        <v>713</v>
      </c>
      <c r="E26" s="194"/>
      <c r="F26" s="559"/>
      <c r="G26" s="560"/>
      <c r="H26" s="265"/>
      <c r="I26" s="210"/>
      <c r="J26" s="210"/>
      <c r="K26" s="210"/>
    </row>
    <row r="27" spans="1:11" ht="30" customHeight="1">
      <c r="A27" s="376"/>
      <c r="B27" s="238"/>
      <c r="C27" s="776"/>
      <c r="D27" s="281" t="s">
        <v>714</v>
      </c>
      <c r="E27" s="205">
        <v>23528</v>
      </c>
      <c r="F27" s="558">
        <v>33580</v>
      </c>
      <c r="G27" s="558">
        <v>32337</v>
      </c>
      <c r="H27" s="223">
        <f t="shared" si="0"/>
        <v>-3.7016081000595592E-2</v>
      </c>
      <c r="I27" s="210"/>
      <c r="J27" s="210"/>
      <c r="K27" s="210"/>
    </row>
    <row r="28" spans="1:11" ht="30" customHeight="1">
      <c r="A28" s="376"/>
      <c r="B28" s="238"/>
      <c r="C28" s="776"/>
      <c r="D28" s="194" t="s">
        <v>715</v>
      </c>
      <c r="E28" s="490">
        <v>470</v>
      </c>
      <c r="F28" s="558">
        <v>270</v>
      </c>
      <c r="G28" s="260">
        <v>0</v>
      </c>
      <c r="H28" s="223">
        <f t="shared" si="0"/>
        <v>-1</v>
      </c>
      <c r="I28" s="210"/>
      <c r="J28" s="210"/>
      <c r="K28" s="210"/>
    </row>
    <row r="29" spans="1:11" ht="34.9" customHeight="1" thickBot="1">
      <c r="A29" s="376"/>
      <c r="B29" s="411"/>
      <c r="C29" s="777"/>
      <c r="D29" s="409" t="s">
        <v>716</v>
      </c>
      <c r="E29" s="558">
        <v>2670</v>
      </c>
      <c r="F29" s="260">
        <v>2710</v>
      </c>
      <c r="G29" s="558">
        <v>2817</v>
      </c>
      <c r="H29" s="223">
        <f>((G29-F29)/F29)</f>
        <v>3.9483394833948339E-2</v>
      </c>
      <c r="I29" s="181"/>
      <c r="J29" s="173"/>
      <c r="K29" s="250"/>
    </row>
    <row r="30" spans="1:11" ht="30" customHeight="1">
      <c r="A30" s="376"/>
      <c r="B30" s="238"/>
      <c r="C30" s="247"/>
      <c r="D30" s="405"/>
      <c r="E30" s="561">
        <v>2023</v>
      </c>
      <c r="F30" s="277">
        <v>2024</v>
      </c>
      <c r="G30" s="277">
        <v>2025</v>
      </c>
      <c r="H30" s="277" t="s">
        <v>186</v>
      </c>
      <c r="I30" s="279" t="s">
        <v>187</v>
      </c>
      <c r="J30" s="263"/>
      <c r="K30" s="233"/>
    </row>
    <row r="31" spans="1:11" ht="30" customHeight="1">
      <c r="A31" s="376"/>
      <c r="B31" s="238"/>
      <c r="C31" s="778" t="s">
        <v>717</v>
      </c>
      <c r="D31" s="412" t="s">
        <v>718</v>
      </c>
      <c r="E31" s="562">
        <v>1914</v>
      </c>
      <c r="F31" s="563">
        <v>2027</v>
      </c>
      <c r="G31" s="494">
        <v>2095</v>
      </c>
      <c r="H31" s="203">
        <f t="shared" ref="H31:H34" si="1">((G31-F31)/F31)</f>
        <v>3.3547113961519485E-2</v>
      </c>
      <c r="I31" s="210"/>
      <c r="J31" s="210"/>
      <c r="K31" s="210"/>
    </row>
    <row r="32" spans="1:11" ht="30" customHeight="1">
      <c r="A32" s="376"/>
      <c r="B32" s="238"/>
      <c r="C32" s="778"/>
      <c r="D32" s="407" t="s">
        <v>602</v>
      </c>
      <c r="E32" s="173">
        <v>780</v>
      </c>
      <c r="F32" s="260">
        <v>1134</v>
      </c>
      <c r="G32" s="557">
        <v>999</v>
      </c>
      <c r="H32" s="203">
        <f t="shared" si="1"/>
        <v>-0.11904761904761904</v>
      </c>
      <c r="I32" s="210"/>
      <c r="J32" s="210"/>
      <c r="K32" s="210"/>
    </row>
    <row r="33" spans="1:11" ht="30" customHeight="1">
      <c r="A33" s="376"/>
      <c r="B33" s="238"/>
      <c r="C33" s="778"/>
      <c r="D33" s="408" t="s">
        <v>486</v>
      </c>
      <c r="E33" s="260">
        <v>1134</v>
      </c>
      <c r="F33" s="261">
        <v>868</v>
      </c>
      <c r="G33" s="260">
        <v>996</v>
      </c>
      <c r="H33" s="189">
        <f t="shared" si="1"/>
        <v>0.14746543778801843</v>
      </c>
      <c r="I33" s="210"/>
      <c r="J33" s="210"/>
      <c r="K33" s="210"/>
    </row>
    <row r="34" spans="1:11" ht="30" customHeight="1">
      <c r="A34" s="376"/>
      <c r="B34" s="238"/>
      <c r="C34" s="778"/>
      <c r="D34" s="408" t="s">
        <v>263</v>
      </c>
      <c r="E34" s="564" t="s">
        <v>130</v>
      </c>
      <c r="F34" s="565">
        <v>25</v>
      </c>
      <c r="G34" s="260">
        <v>41</v>
      </c>
      <c r="H34" s="203">
        <f t="shared" si="1"/>
        <v>0.64</v>
      </c>
      <c r="I34" s="210"/>
      <c r="J34" s="210"/>
      <c r="K34" s="210"/>
    </row>
    <row r="35" spans="1:11" ht="33.75" customHeight="1" thickBot="1">
      <c r="A35" s="376"/>
      <c r="B35" s="238"/>
      <c r="C35" s="778"/>
      <c r="D35" s="408" t="s">
        <v>712</v>
      </c>
      <c r="E35" s="566" t="s">
        <v>130</v>
      </c>
      <c r="F35" s="210" t="s">
        <v>130</v>
      </c>
      <c r="G35" s="260">
        <v>59</v>
      </c>
      <c r="H35" s="259"/>
      <c r="I35" s="779" t="s">
        <v>719</v>
      </c>
      <c r="J35" s="779"/>
      <c r="K35" s="779"/>
    </row>
    <row r="36" spans="1:11" ht="30" customHeight="1">
      <c r="A36" s="376"/>
      <c r="B36" s="405"/>
      <c r="C36" s="405"/>
      <c r="D36" s="405"/>
      <c r="E36" s="277">
        <v>2023</v>
      </c>
      <c r="F36" s="561">
        <v>2024</v>
      </c>
      <c r="G36" s="561">
        <v>2025</v>
      </c>
      <c r="H36" s="277" t="s">
        <v>186</v>
      </c>
      <c r="I36" s="279" t="s">
        <v>187</v>
      </c>
      <c r="J36" s="279"/>
      <c r="K36" s="248"/>
    </row>
    <row r="37" spans="1:11" ht="70.900000000000006" customHeight="1">
      <c r="A37" s="376"/>
      <c r="B37" s="413"/>
      <c r="C37" s="740" t="s">
        <v>720</v>
      </c>
      <c r="D37" s="93" t="s">
        <v>721</v>
      </c>
      <c r="E37" s="557">
        <v>20635</v>
      </c>
      <c r="F37" s="262">
        <v>32600</v>
      </c>
      <c r="G37" s="262">
        <v>31063</v>
      </c>
      <c r="H37" s="268">
        <v>-4.7147239263803681E-2</v>
      </c>
      <c r="I37" s="229"/>
      <c r="J37" s="261"/>
      <c r="K37" s="210"/>
    </row>
    <row r="38" spans="1:11" ht="61.15" customHeight="1">
      <c r="A38" s="376"/>
      <c r="B38" s="238"/>
      <c r="C38" s="740"/>
      <c r="D38" s="414" t="s">
        <v>722</v>
      </c>
      <c r="E38" s="510">
        <v>93.42</v>
      </c>
      <c r="F38" s="510">
        <v>93.2</v>
      </c>
      <c r="G38" s="510">
        <v>94.25</v>
      </c>
      <c r="H38" s="223">
        <v>1.1266094420600828E-2</v>
      </c>
      <c r="I38" s="229"/>
      <c r="J38" s="210"/>
      <c r="K38" s="173"/>
    </row>
    <row r="39" spans="1:11" ht="58.15" customHeight="1">
      <c r="A39" s="376"/>
      <c r="B39" s="238"/>
      <c r="C39" s="740"/>
      <c r="D39" s="414" t="s">
        <v>723</v>
      </c>
      <c r="E39" s="261" t="s">
        <v>130</v>
      </c>
      <c r="F39" s="617">
        <v>81.3</v>
      </c>
      <c r="G39" s="261">
        <v>79.709999999999994</v>
      </c>
      <c r="H39" s="223">
        <v>-1.9557195571955763E-2</v>
      </c>
      <c r="I39" s="167"/>
      <c r="J39" s="173"/>
      <c r="K39" s="261"/>
    </row>
    <row r="40" spans="1:11" ht="49.15" customHeight="1">
      <c r="A40" s="376"/>
      <c r="B40" s="238"/>
      <c r="C40" s="740"/>
      <c r="D40" s="414" t="s">
        <v>724</v>
      </c>
      <c r="E40" s="510">
        <v>100</v>
      </c>
      <c r="F40" s="510">
        <v>100</v>
      </c>
      <c r="G40" s="510">
        <v>100</v>
      </c>
      <c r="H40" s="223">
        <v>0</v>
      </c>
      <c r="I40" s="181"/>
      <c r="J40" s="210"/>
      <c r="K40" s="210"/>
    </row>
    <row r="41" spans="1:11" ht="74.45" customHeight="1">
      <c r="A41" s="376"/>
      <c r="B41" s="238"/>
      <c r="C41" s="740"/>
      <c r="D41" s="353" t="s">
        <v>725</v>
      </c>
      <c r="E41" s="261" t="s">
        <v>130</v>
      </c>
      <c r="F41" s="261" t="s">
        <v>130</v>
      </c>
      <c r="G41" s="261" t="s">
        <v>130</v>
      </c>
      <c r="H41" s="261" t="s">
        <v>130</v>
      </c>
      <c r="I41" s="261"/>
      <c r="J41" s="173"/>
      <c r="K41" s="173"/>
    </row>
    <row r="42" spans="1:11" ht="57" customHeight="1">
      <c r="A42" s="376"/>
      <c r="B42" s="238"/>
      <c r="C42" s="740"/>
      <c r="D42" s="93" t="s">
        <v>726</v>
      </c>
      <c r="E42" s="261" t="s">
        <v>130</v>
      </c>
      <c r="F42" s="261" t="s">
        <v>130</v>
      </c>
      <c r="G42" s="261" t="s">
        <v>130</v>
      </c>
      <c r="H42" s="261" t="s">
        <v>130</v>
      </c>
      <c r="I42" s="261"/>
      <c r="J42" s="210"/>
      <c r="K42" s="261"/>
    </row>
    <row r="43" spans="1:11" ht="58.15" customHeight="1">
      <c r="A43" s="376"/>
      <c r="B43" s="238"/>
      <c r="C43" s="740"/>
      <c r="D43" s="414" t="s">
        <v>727</v>
      </c>
      <c r="E43" s="510">
        <v>39.46</v>
      </c>
      <c r="F43" s="510">
        <v>32.4</v>
      </c>
      <c r="G43" s="510">
        <v>31.61</v>
      </c>
      <c r="H43" s="223">
        <v>-2.4382716049382691E-2</v>
      </c>
      <c r="I43" s="167"/>
      <c r="J43" s="173"/>
      <c r="K43" s="210"/>
    </row>
    <row r="44" spans="1:11" ht="64.150000000000006" customHeight="1" thickBot="1">
      <c r="A44" s="376"/>
      <c r="B44" s="238"/>
      <c r="C44" s="740"/>
      <c r="D44" s="414" t="s">
        <v>728</v>
      </c>
      <c r="E44" s="510">
        <v>100</v>
      </c>
      <c r="F44" s="510">
        <v>100</v>
      </c>
      <c r="G44" s="510">
        <v>100</v>
      </c>
      <c r="H44" s="223">
        <v>0</v>
      </c>
      <c r="I44" s="181"/>
      <c r="J44" s="264"/>
      <c r="K44" s="173"/>
    </row>
    <row r="45" spans="1:11" ht="30" customHeight="1" thickBot="1">
      <c r="A45" s="376"/>
      <c r="B45" s="275" t="s">
        <v>729</v>
      </c>
      <c r="C45" s="275"/>
      <c r="D45" s="279"/>
      <c r="E45" s="275"/>
      <c r="F45" s="275"/>
      <c r="G45" s="275"/>
      <c r="H45" s="275"/>
      <c r="I45" s="275"/>
      <c r="J45" s="349"/>
      <c r="K45" s="275"/>
    </row>
    <row r="46" spans="1:11" ht="30" customHeight="1" thickBot="1">
      <c r="A46" s="376"/>
      <c r="B46" s="275"/>
      <c r="C46" s="266"/>
      <c r="D46" s="382"/>
      <c r="E46" s="277">
        <v>2023</v>
      </c>
      <c r="F46" s="561">
        <v>2024</v>
      </c>
      <c r="G46" s="561">
        <v>2025</v>
      </c>
      <c r="H46" s="277" t="s">
        <v>186</v>
      </c>
      <c r="I46" s="278" t="s">
        <v>187</v>
      </c>
      <c r="J46" s="278"/>
      <c r="K46" s="267"/>
    </row>
    <row r="47" spans="1:11" ht="30" customHeight="1">
      <c r="A47" s="376"/>
      <c r="B47" s="181"/>
      <c r="C47" s="780" t="s">
        <v>730</v>
      </c>
      <c r="D47" s="177" t="s">
        <v>731</v>
      </c>
      <c r="E47" s="567">
        <v>7531</v>
      </c>
      <c r="F47" s="568">
        <v>19225</v>
      </c>
      <c r="G47" s="568">
        <v>15496</v>
      </c>
      <c r="H47" s="649">
        <v>-0.1939661898569571</v>
      </c>
      <c r="I47" s="97"/>
      <c r="J47" s="415"/>
      <c r="K47" s="97"/>
    </row>
    <row r="48" spans="1:11" ht="30" customHeight="1">
      <c r="A48" s="376"/>
      <c r="B48" s="238"/>
      <c r="C48" s="740"/>
      <c r="D48" s="171" t="s">
        <v>732</v>
      </c>
      <c r="E48" s="491">
        <v>5185</v>
      </c>
      <c r="F48" s="569">
        <v>13043</v>
      </c>
      <c r="G48" s="569">
        <v>10480</v>
      </c>
      <c r="H48" s="203">
        <v>-0.19650387180863299</v>
      </c>
      <c r="I48" s="172"/>
      <c r="J48" s="172"/>
      <c r="K48" s="172"/>
    </row>
    <row r="49" spans="1:11" ht="30" customHeight="1">
      <c r="A49" s="376"/>
      <c r="B49" s="238"/>
      <c r="C49" s="740"/>
      <c r="D49" s="169" t="s">
        <v>733</v>
      </c>
      <c r="E49" s="569">
        <v>2346</v>
      </c>
      <c r="F49" s="569">
        <v>6182</v>
      </c>
      <c r="G49" s="569">
        <v>5016</v>
      </c>
      <c r="H49" s="166">
        <v>-0.18861209964412812</v>
      </c>
      <c r="I49" s="416"/>
      <c r="J49" s="416"/>
      <c r="K49" s="416"/>
    </row>
    <row r="50" spans="1:11" ht="30" customHeight="1">
      <c r="A50" s="376"/>
      <c r="B50" s="238"/>
      <c r="C50" s="740"/>
      <c r="D50" s="218" t="s">
        <v>734</v>
      </c>
      <c r="E50" s="569">
        <v>5084</v>
      </c>
      <c r="F50" s="569">
        <v>9077</v>
      </c>
      <c r="G50" s="569">
        <v>8493</v>
      </c>
      <c r="H50" s="166">
        <v>-6.4338437809849075E-2</v>
      </c>
      <c r="I50" s="416"/>
      <c r="J50" s="416"/>
      <c r="K50" s="416"/>
    </row>
    <row r="51" spans="1:11" ht="30" customHeight="1">
      <c r="A51" s="376"/>
      <c r="B51" s="238"/>
      <c r="C51" s="740"/>
      <c r="D51" s="218" t="s">
        <v>735</v>
      </c>
      <c r="E51" s="569">
        <v>2304</v>
      </c>
      <c r="F51" s="569">
        <v>8240</v>
      </c>
      <c r="G51" s="569">
        <v>6389</v>
      </c>
      <c r="H51" s="166">
        <v>-0.22463592233009708</v>
      </c>
      <c r="I51" s="416"/>
      <c r="J51" s="416"/>
      <c r="K51" s="416"/>
    </row>
    <row r="52" spans="1:11" ht="30" customHeight="1">
      <c r="A52" s="376"/>
      <c r="B52" s="238"/>
      <c r="C52" s="740"/>
      <c r="D52" s="218" t="s">
        <v>736</v>
      </c>
      <c r="E52" s="569">
        <v>143</v>
      </c>
      <c r="F52" s="569">
        <v>1908</v>
      </c>
      <c r="G52" s="569">
        <v>614</v>
      </c>
      <c r="H52" s="166">
        <v>-0.67819706498951782</v>
      </c>
      <c r="I52" s="416"/>
      <c r="J52" s="416"/>
      <c r="K52" s="416"/>
    </row>
    <row r="53" spans="1:11" ht="30" customHeight="1">
      <c r="A53" s="376"/>
      <c r="B53" s="238"/>
      <c r="C53" s="740"/>
      <c r="D53" s="169" t="s">
        <v>737</v>
      </c>
      <c r="E53" s="569">
        <v>663</v>
      </c>
      <c r="F53" s="569">
        <v>1120</v>
      </c>
      <c r="G53" s="569">
        <v>1113</v>
      </c>
      <c r="H53" s="166">
        <v>-6.2500000000000003E-3</v>
      </c>
      <c r="I53" s="416"/>
      <c r="J53" s="416"/>
      <c r="K53" s="416"/>
    </row>
    <row r="54" spans="1:11" ht="30" customHeight="1">
      <c r="A54" s="376"/>
      <c r="B54" s="238"/>
      <c r="C54" s="740"/>
      <c r="D54" s="169" t="s">
        <v>738</v>
      </c>
      <c r="E54" s="569">
        <v>172</v>
      </c>
      <c r="F54" s="569">
        <v>594</v>
      </c>
      <c r="G54" s="569">
        <v>474</v>
      </c>
      <c r="H54" s="166">
        <v>-0.20202020202020202</v>
      </c>
      <c r="I54" s="416"/>
      <c r="J54" s="416"/>
      <c r="K54" s="416"/>
    </row>
    <row r="55" spans="1:11" ht="30" customHeight="1">
      <c r="A55" s="376"/>
      <c r="B55" s="238"/>
      <c r="C55" s="740"/>
      <c r="D55" s="169" t="s">
        <v>739</v>
      </c>
      <c r="E55" s="569">
        <v>4758</v>
      </c>
      <c r="F55" s="569">
        <v>15087</v>
      </c>
      <c r="G55" s="569">
        <v>10726</v>
      </c>
      <c r="H55" s="166">
        <v>-0.28905680387088223</v>
      </c>
      <c r="I55" s="416"/>
      <c r="J55" s="416"/>
      <c r="K55" s="416"/>
    </row>
    <row r="56" spans="1:11" ht="72" customHeight="1">
      <c r="A56" s="376"/>
      <c r="B56" s="238"/>
      <c r="C56" s="740"/>
      <c r="D56" s="169" t="s">
        <v>740</v>
      </c>
      <c r="E56" s="569" t="s">
        <v>130</v>
      </c>
      <c r="F56" s="569">
        <v>52</v>
      </c>
      <c r="G56" s="569">
        <v>532</v>
      </c>
      <c r="H56" s="166">
        <v>9.2307692307692299</v>
      </c>
      <c r="I56" s="783" t="s">
        <v>741</v>
      </c>
      <c r="J56" s="783"/>
      <c r="K56" s="783"/>
    </row>
    <row r="57" spans="1:11" ht="30" customHeight="1">
      <c r="A57" s="376"/>
      <c r="B57" s="238"/>
      <c r="C57" s="740"/>
      <c r="D57" s="169" t="s">
        <v>742</v>
      </c>
      <c r="E57" s="569">
        <v>715</v>
      </c>
      <c r="F57" s="569">
        <v>1305</v>
      </c>
      <c r="G57" s="569">
        <v>957</v>
      </c>
      <c r="H57" s="166">
        <v>-0.26666666666666666</v>
      </c>
      <c r="I57" s="416"/>
      <c r="J57" s="416"/>
      <c r="K57" s="416"/>
    </row>
    <row r="58" spans="1:11" ht="30" customHeight="1">
      <c r="A58" s="376"/>
      <c r="B58" s="238"/>
      <c r="C58" s="740"/>
      <c r="D58" s="169" t="s">
        <v>743</v>
      </c>
      <c r="E58" s="569">
        <v>864</v>
      </c>
      <c r="F58" s="569">
        <v>851</v>
      </c>
      <c r="G58" s="569">
        <v>997</v>
      </c>
      <c r="H58" s="166">
        <v>0.17156286721504113</v>
      </c>
      <c r="I58" s="416"/>
      <c r="J58" s="416"/>
      <c r="K58" s="416"/>
    </row>
    <row r="59" spans="1:11" ht="30" customHeight="1">
      <c r="A59" s="376"/>
      <c r="B59" s="238"/>
      <c r="C59" s="740"/>
      <c r="D59" s="169" t="s">
        <v>744</v>
      </c>
      <c r="E59" s="569">
        <v>243</v>
      </c>
      <c r="F59" s="569">
        <v>216</v>
      </c>
      <c r="G59" s="569">
        <v>697</v>
      </c>
      <c r="H59" s="166">
        <v>2.2268518518518516</v>
      </c>
      <c r="I59" s="416"/>
      <c r="J59" s="416"/>
      <c r="K59" s="416"/>
    </row>
    <row r="60" spans="1:11" ht="30" customHeight="1">
      <c r="A60" s="376"/>
      <c r="B60" s="238"/>
      <c r="C60" s="740"/>
      <c r="D60" s="216"/>
      <c r="E60" s="169"/>
      <c r="F60" s="169"/>
      <c r="G60" s="169"/>
      <c r="H60" s="169"/>
      <c r="I60" s="416"/>
      <c r="J60" s="416"/>
      <c r="K60" s="416"/>
    </row>
    <row r="61" spans="1:11" ht="30" customHeight="1">
      <c r="A61" s="376"/>
      <c r="B61" s="238"/>
      <c r="C61" s="740"/>
      <c r="D61" s="234" t="s">
        <v>745</v>
      </c>
      <c r="E61" s="569">
        <v>7464</v>
      </c>
      <c r="F61" s="569">
        <v>9126</v>
      </c>
      <c r="G61" s="569">
        <v>13895</v>
      </c>
      <c r="H61" s="166">
        <v>0.52257286872671493</v>
      </c>
      <c r="I61" s="416"/>
      <c r="J61" s="416"/>
      <c r="K61" s="416"/>
    </row>
    <row r="62" spans="1:11" ht="30" customHeight="1">
      <c r="A62" s="376"/>
      <c r="B62" s="238"/>
      <c r="C62" s="740"/>
      <c r="D62" s="169" t="s">
        <v>746</v>
      </c>
      <c r="E62" s="569">
        <v>5176</v>
      </c>
      <c r="F62" s="569">
        <v>6392</v>
      </c>
      <c r="G62" s="569">
        <v>9445</v>
      </c>
      <c r="H62" s="166">
        <v>0.47762828535669588</v>
      </c>
      <c r="I62" s="416"/>
      <c r="J62" s="416"/>
      <c r="K62" s="416"/>
    </row>
    <row r="63" spans="1:11" ht="30" customHeight="1">
      <c r="A63" s="376"/>
      <c r="B63" s="238"/>
      <c r="C63" s="740"/>
      <c r="D63" s="169" t="s">
        <v>747</v>
      </c>
      <c r="E63" s="569">
        <v>2288</v>
      </c>
      <c r="F63" s="569">
        <v>2734</v>
      </c>
      <c r="G63" s="569">
        <v>4450</v>
      </c>
      <c r="H63" s="166">
        <v>0.6276517922457937</v>
      </c>
      <c r="I63" s="416"/>
      <c r="J63" s="416"/>
      <c r="K63" s="416"/>
    </row>
    <row r="64" spans="1:11" ht="30" customHeight="1">
      <c r="A64" s="376"/>
      <c r="B64" s="238"/>
      <c r="C64" s="740"/>
      <c r="D64" s="169" t="s">
        <v>748</v>
      </c>
      <c r="E64" s="569">
        <v>4345</v>
      </c>
      <c r="F64" s="569">
        <v>4793</v>
      </c>
      <c r="G64" s="569">
        <v>7136</v>
      </c>
      <c r="H64" s="166">
        <v>0.48883788858752347</v>
      </c>
      <c r="I64" s="416"/>
      <c r="J64" s="416"/>
      <c r="K64" s="416"/>
    </row>
    <row r="65" spans="1:11" ht="30" customHeight="1">
      <c r="A65" s="376"/>
      <c r="B65" s="238"/>
      <c r="C65" s="740"/>
      <c r="D65" s="169" t="s">
        <v>749</v>
      </c>
      <c r="E65" s="569">
        <v>2788</v>
      </c>
      <c r="F65" s="569">
        <v>3925</v>
      </c>
      <c r="G65" s="569">
        <v>6046</v>
      </c>
      <c r="H65" s="166">
        <v>0.54038216560509555</v>
      </c>
      <c r="I65" s="416"/>
      <c r="J65" s="416"/>
      <c r="K65" s="416"/>
    </row>
    <row r="66" spans="1:11" ht="30" customHeight="1">
      <c r="A66" s="376"/>
      <c r="B66" s="238"/>
      <c r="C66" s="740"/>
      <c r="D66" s="169" t="s">
        <v>750</v>
      </c>
      <c r="E66" s="569">
        <v>331</v>
      </c>
      <c r="F66" s="569">
        <v>408</v>
      </c>
      <c r="G66" s="569">
        <v>713</v>
      </c>
      <c r="H66" s="166">
        <v>0.74754901960784315</v>
      </c>
      <c r="I66" s="416"/>
      <c r="J66" s="416"/>
      <c r="K66" s="416"/>
    </row>
    <row r="67" spans="1:11" ht="30" customHeight="1">
      <c r="A67" s="376"/>
      <c r="B67" s="238"/>
      <c r="C67" s="740"/>
      <c r="D67" s="169" t="s">
        <v>751</v>
      </c>
      <c r="E67" s="569">
        <v>491</v>
      </c>
      <c r="F67" s="569">
        <v>639</v>
      </c>
      <c r="G67" s="569">
        <v>905</v>
      </c>
      <c r="H67" s="166">
        <v>0.41627543035993742</v>
      </c>
      <c r="I67" s="416"/>
      <c r="J67" s="416"/>
      <c r="K67" s="416"/>
    </row>
    <row r="68" spans="1:11" ht="30" customHeight="1">
      <c r="A68" s="376"/>
      <c r="B68" s="238"/>
      <c r="C68" s="740"/>
      <c r="D68" s="169" t="s">
        <v>752</v>
      </c>
      <c r="E68" s="569">
        <v>429</v>
      </c>
      <c r="F68" s="569">
        <v>515</v>
      </c>
      <c r="G68" s="569">
        <v>539</v>
      </c>
      <c r="H68" s="166">
        <v>4.6601941747572817E-2</v>
      </c>
      <c r="I68" s="416"/>
      <c r="J68" s="416"/>
      <c r="K68" s="416"/>
    </row>
    <row r="69" spans="1:11" ht="30" customHeight="1">
      <c r="A69" s="376"/>
      <c r="B69" s="238"/>
      <c r="C69" s="740"/>
      <c r="D69" s="169" t="s">
        <v>753</v>
      </c>
      <c r="E69" s="569">
        <v>4540</v>
      </c>
      <c r="F69" s="569">
        <v>5856</v>
      </c>
      <c r="G69" s="569">
        <v>9636</v>
      </c>
      <c r="H69" s="166">
        <v>0.64549180327868849</v>
      </c>
      <c r="I69" s="416"/>
      <c r="J69" s="416"/>
      <c r="K69" s="416"/>
    </row>
    <row r="70" spans="1:11" ht="70.5" customHeight="1">
      <c r="A70" s="376"/>
      <c r="B70" s="238"/>
      <c r="C70" s="740"/>
      <c r="D70" s="169" t="s">
        <v>754</v>
      </c>
      <c r="E70" s="262" t="s">
        <v>130</v>
      </c>
      <c r="F70" s="262" t="s">
        <v>130</v>
      </c>
      <c r="G70" s="262">
        <v>481</v>
      </c>
      <c r="H70" s="203" t="s">
        <v>130</v>
      </c>
      <c r="I70" s="782" t="s">
        <v>741</v>
      </c>
      <c r="J70" s="782"/>
      <c r="K70" s="782"/>
    </row>
    <row r="71" spans="1:11" ht="30" customHeight="1">
      <c r="A71" s="376"/>
      <c r="B71" s="238"/>
      <c r="C71" s="740"/>
      <c r="D71" s="169" t="s">
        <v>755</v>
      </c>
      <c r="E71" s="262">
        <v>1027</v>
      </c>
      <c r="F71" s="262">
        <v>1049</v>
      </c>
      <c r="G71" s="262">
        <v>1095</v>
      </c>
      <c r="H71" s="203">
        <v>4.38512869399428E-2</v>
      </c>
      <c r="I71" s="416"/>
      <c r="J71" s="416"/>
      <c r="K71" s="416"/>
    </row>
    <row r="72" spans="1:11" ht="30" customHeight="1">
      <c r="A72" s="376"/>
      <c r="B72" s="238"/>
      <c r="C72" s="740"/>
      <c r="D72" s="169" t="s">
        <v>756</v>
      </c>
      <c r="E72" s="262">
        <v>791</v>
      </c>
      <c r="F72" s="262">
        <v>850</v>
      </c>
      <c r="G72" s="262">
        <v>711</v>
      </c>
      <c r="H72" s="203">
        <v>-0.1635294117647059</v>
      </c>
      <c r="I72" s="416"/>
      <c r="J72" s="416"/>
      <c r="K72" s="416"/>
    </row>
    <row r="73" spans="1:11" ht="30" customHeight="1" thickBot="1">
      <c r="A73" s="376"/>
      <c r="B73" s="238"/>
      <c r="C73" s="740"/>
      <c r="D73" s="216" t="s">
        <v>757</v>
      </c>
      <c r="E73" s="570">
        <v>186</v>
      </c>
      <c r="F73" s="570">
        <v>217</v>
      </c>
      <c r="G73" s="260">
        <v>528</v>
      </c>
      <c r="H73" s="422">
        <v>1.433179723502304</v>
      </c>
      <c r="I73" s="425"/>
      <c r="J73" s="97"/>
      <c r="K73" s="425"/>
    </row>
    <row r="74" spans="1:11" ht="30" customHeight="1" thickBot="1">
      <c r="A74" s="381"/>
      <c r="B74" s="246"/>
      <c r="C74" s="246"/>
      <c r="D74" s="246"/>
      <c r="E74" s="164"/>
      <c r="F74" s="386"/>
      <c r="G74" s="386">
        <v>2025</v>
      </c>
      <c r="H74" s="164"/>
      <c r="I74" s="181"/>
      <c r="J74" s="386"/>
      <c r="K74" s="164"/>
    </row>
    <row r="75" spans="1:11" ht="150.75" customHeight="1" thickBot="1">
      <c r="A75" s="381"/>
      <c r="B75" s="571"/>
      <c r="C75" s="272" t="s">
        <v>758</v>
      </c>
      <c r="D75" s="272" t="s">
        <v>759</v>
      </c>
      <c r="E75" s="774" t="s">
        <v>760</v>
      </c>
      <c r="F75" s="774"/>
      <c r="G75" s="774"/>
      <c r="H75" s="774"/>
      <c r="I75" s="774"/>
      <c r="J75" s="774"/>
      <c r="K75" s="774"/>
    </row>
    <row r="76" spans="1:11" ht="30" customHeight="1">
      <c r="A76" s="381"/>
      <c r="B76" s="181"/>
      <c r="C76" s="181"/>
      <c r="D76" s="230"/>
      <c r="E76" s="269">
        <v>2023</v>
      </c>
      <c r="F76" s="269">
        <v>2024</v>
      </c>
      <c r="G76" s="269">
        <v>2025</v>
      </c>
      <c r="H76" s="269" t="s">
        <v>186</v>
      </c>
      <c r="I76" s="276" t="s">
        <v>187</v>
      </c>
      <c r="J76" s="186"/>
      <c r="K76" s="173"/>
    </row>
    <row r="77" spans="1:11" ht="64.900000000000006" customHeight="1">
      <c r="A77" s="381"/>
      <c r="B77" s="97"/>
      <c r="C77" s="740" t="s">
        <v>761</v>
      </c>
      <c r="D77" s="365" t="s">
        <v>762</v>
      </c>
      <c r="E77" s="194">
        <v>100</v>
      </c>
      <c r="F77" s="194">
        <v>99</v>
      </c>
      <c r="G77" s="194">
        <v>100</v>
      </c>
      <c r="H77" s="203">
        <f>(G77-F77)/F77</f>
        <v>1.0101010101010102E-2</v>
      </c>
      <c r="I77" s="282"/>
      <c r="J77" s="282"/>
      <c r="K77" s="352"/>
    </row>
    <row r="78" spans="1:11" ht="64.900000000000006" customHeight="1">
      <c r="A78" s="381"/>
      <c r="B78" s="97"/>
      <c r="C78" s="740"/>
      <c r="D78" s="301" t="s">
        <v>763</v>
      </c>
      <c r="E78" s="194">
        <v>100</v>
      </c>
      <c r="F78" s="194">
        <v>97</v>
      </c>
      <c r="G78" s="194">
        <v>99.3</v>
      </c>
      <c r="H78" s="203">
        <f t="shared" ref="H78:H84" si="2">(G78-F78)/F78</f>
        <v>2.3711340206185538E-2</v>
      </c>
      <c r="I78" s="282"/>
      <c r="J78" s="282"/>
      <c r="K78" s="303"/>
    </row>
    <row r="79" spans="1:11" ht="64.900000000000006" customHeight="1">
      <c r="A79" s="381"/>
      <c r="B79" s="97"/>
      <c r="C79" s="740"/>
      <c r="D79" s="301" t="s">
        <v>764</v>
      </c>
      <c r="E79" s="194" t="s">
        <v>130</v>
      </c>
      <c r="F79" s="194">
        <v>71</v>
      </c>
      <c r="G79" s="194">
        <v>48</v>
      </c>
      <c r="H79" s="203">
        <f t="shared" si="2"/>
        <v>-0.323943661971831</v>
      </c>
      <c r="I79" s="761" t="s">
        <v>765</v>
      </c>
      <c r="J79" s="761"/>
      <c r="K79" s="761"/>
    </row>
    <row r="80" spans="1:11" ht="64.900000000000006" customHeight="1">
      <c r="A80" s="381"/>
      <c r="B80" s="97"/>
      <c r="C80" s="740"/>
      <c r="D80" s="351" t="s">
        <v>766</v>
      </c>
      <c r="E80" s="194" t="s">
        <v>130</v>
      </c>
      <c r="F80" s="194">
        <v>42</v>
      </c>
      <c r="G80" s="194">
        <v>42</v>
      </c>
      <c r="H80" s="203">
        <f t="shared" si="2"/>
        <v>0</v>
      </c>
      <c r="I80" s="781"/>
      <c r="J80" s="781"/>
      <c r="K80" s="762"/>
    </row>
    <row r="81" spans="1:11" ht="64.900000000000006" customHeight="1">
      <c r="A81" s="381"/>
      <c r="B81" s="97"/>
      <c r="C81" s="740"/>
      <c r="D81" s="359" t="s">
        <v>767</v>
      </c>
      <c r="E81" s="194">
        <v>100</v>
      </c>
      <c r="F81" s="194">
        <v>100</v>
      </c>
      <c r="G81" s="572">
        <v>99.45</v>
      </c>
      <c r="H81" s="203">
        <f t="shared" si="2"/>
        <v>-5.4999999999999719E-3</v>
      </c>
      <c r="I81" s="303"/>
      <c r="J81" s="303"/>
      <c r="K81" s="352"/>
    </row>
    <row r="82" spans="1:11" ht="64.900000000000006" customHeight="1">
      <c r="A82" s="381"/>
      <c r="B82" s="97"/>
      <c r="C82" s="740"/>
      <c r="D82" s="351" t="s">
        <v>768</v>
      </c>
      <c r="E82" s="194">
        <v>100</v>
      </c>
      <c r="F82" s="194">
        <v>100</v>
      </c>
      <c r="G82" s="194">
        <v>95.2</v>
      </c>
      <c r="H82" s="203">
        <f t="shared" si="2"/>
        <v>-4.7999999999999973E-2</v>
      </c>
      <c r="I82" s="282"/>
      <c r="J82" s="282"/>
      <c r="K82" s="303"/>
    </row>
    <row r="83" spans="1:11" ht="64.900000000000006" customHeight="1">
      <c r="A83" s="381"/>
      <c r="B83" s="97"/>
      <c r="C83" s="740"/>
      <c r="D83" s="365" t="s">
        <v>769</v>
      </c>
      <c r="E83" s="194" t="s">
        <v>130</v>
      </c>
      <c r="F83" s="194">
        <v>100</v>
      </c>
      <c r="G83" s="194">
        <v>87.8</v>
      </c>
      <c r="H83" s="203">
        <f t="shared" si="2"/>
        <v>-0.12200000000000003</v>
      </c>
      <c r="I83" s="761" t="s">
        <v>765</v>
      </c>
      <c r="J83" s="761"/>
      <c r="K83" s="761"/>
    </row>
    <row r="84" spans="1:11" ht="64.900000000000006" customHeight="1">
      <c r="A84" s="381"/>
      <c r="B84" s="97"/>
      <c r="C84" s="740"/>
      <c r="D84" s="351" t="s">
        <v>770</v>
      </c>
      <c r="E84" s="194" t="s">
        <v>130</v>
      </c>
      <c r="F84" s="194">
        <v>95.4</v>
      </c>
      <c r="G84" s="194">
        <v>93.6</v>
      </c>
      <c r="H84" s="203">
        <f t="shared" si="2"/>
        <v>-1.8867924528302004E-2</v>
      </c>
      <c r="I84" s="762"/>
      <c r="J84" s="762"/>
      <c r="K84" s="762"/>
    </row>
    <row r="85" spans="1:11" ht="16.899999999999999">
      <c r="A85" s="381"/>
      <c r="B85" s="97"/>
      <c r="C85" s="181"/>
      <c r="D85" s="365"/>
      <c r="E85" s="200"/>
      <c r="F85" s="200"/>
      <c r="G85" s="200"/>
      <c r="H85" s="189"/>
      <c r="I85" s="282"/>
      <c r="J85" s="282"/>
      <c r="K85" s="282"/>
    </row>
    <row r="86" spans="1:11" ht="45.75" customHeight="1">
      <c r="A86" s="381"/>
      <c r="B86" s="775" t="s">
        <v>771</v>
      </c>
      <c r="C86" s="775"/>
      <c r="D86" s="775"/>
      <c r="E86" s="775"/>
      <c r="F86" s="775"/>
      <c r="G86" s="775"/>
      <c r="H86" s="775"/>
      <c r="I86" s="775"/>
      <c r="J86" s="775"/>
      <c r="K86" s="775"/>
    </row>
    <row r="87" spans="1:11" ht="16.899999999999999">
      <c r="A87" s="381"/>
      <c r="B87" s="97"/>
      <c r="C87" s="303"/>
      <c r="D87" s="50"/>
      <c r="E87" s="50"/>
      <c r="F87" s="50"/>
      <c r="G87" s="50"/>
      <c r="H87" s="50"/>
      <c r="I87" s="50"/>
      <c r="J87" s="50"/>
      <c r="K87" s="50"/>
    </row>
    <row r="88" spans="1:11" ht="30" customHeight="1">
      <c r="A88" s="381"/>
      <c r="B88" s="676" t="s">
        <v>772</v>
      </c>
      <c r="C88" s="676"/>
      <c r="D88" s="342"/>
      <c r="E88" s="342"/>
      <c r="F88" s="342"/>
      <c r="G88" s="342"/>
      <c r="H88" s="342"/>
      <c r="I88" s="342"/>
      <c r="J88" s="342"/>
      <c r="K88" s="342"/>
    </row>
    <row r="89" spans="1:11" ht="30" customHeight="1">
      <c r="A89" s="381"/>
      <c r="B89" s="181"/>
      <c r="C89" s="181"/>
      <c r="D89" s="169"/>
      <c r="E89" s="269">
        <v>2023</v>
      </c>
      <c r="F89" s="276">
        <v>2024</v>
      </c>
      <c r="G89" s="276">
        <v>2025</v>
      </c>
      <c r="H89" s="276" t="s">
        <v>186</v>
      </c>
      <c r="I89" s="276" t="s">
        <v>187</v>
      </c>
      <c r="J89" s="186"/>
      <c r="K89" s="186"/>
    </row>
    <row r="90" spans="1:11" ht="54" customHeight="1">
      <c r="A90" s="381"/>
      <c r="B90" s="97"/>
      <c r="C90" s="740" t="s">
        <v>773</v>
      </c>
      <c r="D90" s="284" t="s">
        <v>774</v>
      </c>
      <c r="E90" s="573">
        <v>4.24</v>
      </c>
      <c r="F90" s="574">
        <v>12.03</v>
      </c>
      <c r="G90" s="574">
        <v>1.8</v>
      </c>
      <c r="H90" s="640" t="s">
        <v>130</v>
      </c>
      <c r="I90" s="663" t="s">
        <v>775</v>
      </c>
      <c r="J90" s="663"/>
      <c r="K90" s="663"/>
    </row>
    <row r="91" spans="1:11" ht="50.45">
      <c r="A91" s="381"/>
      <c r="B91" s="97"/>
      <c r="C91" s="740"/>
      <c r="D91" s="290" t="s">
        <v>776</v>
      </c>
      <c r="E91" s="575">
        <v>3.2</v>
      </c>
      <c r="F91" s="576">
        <v>2.2999999999999998</v>
      </c>
      <c r="G91" s="573">
        <v>3</v>
      </c>
      <c r="H91" s="640" t="s">
        <v>130</v>
      </c>
      <c r="I91" s="664"/>
      <c r="J91" s="664"/>
      <c r="K91" s="664"/>
    </row>
    <row r="92" spans="1:11" ht="50.45">
      <c r="A92" s="381"/>
      <c r="B92" s="97"/>
      <c r="C92" s="740"/>
      <c r="D92" s="284" t="s">
        <v>777</v>
      </c>
      <c r="E92" s="573">
        <v>2.7</v>
      </c>
      <c r="F92" s="576">
        <v>2.4</v>
      </c>
      <c r="G92" s="575">
        <v>2.4</v>
      </c>
      <c r="H92" s="640" t="s">
        <v>130</v>
      </c>
      <c r="I92" s="664"/>
      <c r="J92" s="664"/>
      <c r="K92" s="664"/>
    </row>
    <row r="93" spans="1:11" ht="50.45">
      <c r="A93" s="381"/>
      <c r="B93" s="97"/>
      <c r="C93" s="740"/>
      <c r="D93" s="284" t="s">
        <v>778</v>
      </c>
      <c r="E93" s="575">
        <v>5.0999999999999996</v>
      </c>
      <c r="F93" s="576">
        <v>10.88</v>
      </c>
      <c r="G93" s="576">
        <v>8.9499999999999996E-2</v>
      </c>
      <c r="H93" s="640" t="s">
        <v>130</v>
      </c>
      <c r="I93" s="664"/>
      <c r="J93" s="664"/>
      <c r="K93" s="664"/>
    </row>
    <row r="94" spans="1:11" ht="50.45">
      <c r="A94" s="381"/>
      <c r="B94" s="97"/>
      <c r="C94" s="740"/>
      <c r="D94" s="284" t="s">
        <v>779</v>
      </c>
      <c r="E94" s="573">
        <v>8.4</v>
      </c>
      <c r="F94" s="573">
        <v>17.88</v>
      </c>
      <c r="G94" s="576">
        <v>0.17660000000000001</v>
      </c>
      <c r="H94" s="640" t="s">
        <v>130</v>
      </c>
      <c r="I94" s="664"/>
      <c r="J94" s="664"/>
      <c r="K94" s="664"/>
    </row>
    <row r="95" spans="1:11" ht="50.45">
      <c r="A95" s="381"/>
      <c r="B95" s="97"/>
      <c r="C95" s="740"/>
      <c r="D95" s="284" t="s">
        <v>780</v>
      </c>
      <c r="E95" s="575" t="s">
        <v>130</v>
      </c>
      <c r="F95" s="573">
        <v>0.3</v>
      </c>
      <c r="G95" s="577">
        <v>0.08</v>
      </c>
      <c r="H95" s="640" t="s">
        <v>130</v>
      </c>
      <c r="I95" s="664"/>
      <c r="J95" s="664"/>
      <c r="K95" s="664"/>
    </row>
    <row r="96" spans="1:11" ht="50.45">
      <c r="A96" s="381"/>
      <c r="B96" s="97"/>
      <c r="C96" s="740"/>
      <c r="D96" s="284" t="s">
        <v>781</v>
      </c>
      <c r="E96" s="576" t="s">
        <v>130</v>
      </c>
      <c r="F96" s="575">
        <v>0.2</v>
      </c>
      <c r="G96" s="577">
        <v>0.06</v>
      </c>
      <c r="H96" s="640" t="s">
        <v>130</v>
      </c>
      <c r="I96" s="664"/>
      <c r="J96" s="664"/>
      <c r="K96" s="664"/>
    </row>
    <row r="97" spans="1:11" ht="75" customHeight="1">
      <c r="A97" s="381"/>
      <c r="B97" s="97"/>
      <c r="C97" s="740"/>
      <c r="D97" s="290" t="s">
        <v>782</v>
      </c>
      <c r="E97" s="573" t="s">
        <v>130</v>
      </c>
      <c r="F97" s="576">
        <v>1.17</v>
      </c>
      <c r="G97" s="576">
        <v>0.5</v>
      </c>
      <c r="H97" s="640" t="s">
        <v>130</v>
      </c>
      <c r="I97" s="664"/>
      <c r="J97" s="664"/>
      <c r="K97" s="664"/>
    </row>
    <row r="98" spans="1:11" ht="75" customHeight="1" thickBot="1">
      <c r="A98" s="381"/>
      <c r="B98" s="97"/>
      <c r="C98" s="742"/>
      <c r="D98" s="290" t="s">
        <v>783</v>
      </c>
      <c r="E98" s="578" t="s">
        <v>130</v>
      </c>
      <c r="F98" s="573">
        <v>1.2</v>
      </c>
      <c r="G98" s="573">
        <v>0.6</v>
      </c>
      <c r="H98" s="640" t="s">
        <v>130</v>
      </c>
      <c r="I98" s="730"/>
      <c r="J98" s="730"/>
      <c r="K98" s="730"/>
    </row>
    <row r="99" spans="1:11" ht="30" customHeight="1" thickBot="1">
      <c r="A99" s="381"/>
      <c r="B99" s="246"/>
      <c r="C99" s="246"/>
      <c r="D99" s="246"/>
      <c r="E99" s="336"/>
      <c r="F99" s="336"/>
      <c r="G99" s="336">
        <v>2025</v>
      </c>
      <c r="H99" s="336"/>
      <c r="I99" s="336"/>
      <c r="J99" s="336"/>
      <c r="K99" s="336"/>
    </row>
    <row r="100" spans="1:11" ht="152.25" customHeight="1" thickBot="1">
      <c r="A100" s="381"/>
      <c r="B100" s="161"/>
      <c r="C100" s="272" t="s">
        <v>784</v>
      </c>
      <c r="D100" s="161" t="s">
        <v>785</v>
      </c>
      <c r="E100" s="774" t="s">
        <v>786</v>
      </c>
      <c r="F100" s="774"/>
      <c r="G100" s="774"/>
      <c r="H100" s="774"/>
      <c r="I100" s="774"/>
      <c r="J100" s="774"/>
      <c r="K100" s="774"/>
    </row>
    <row r="101" spans="1:11" ht="30" customHeight="1">
      <c r="A101" s="381"/>
      <c r="B101" s="181"/>
      <c r="C101" s="181"/>
      <c r="D101" s="181"/>
      <c r="E101" s="181">
        <v>2023</v>
      </c>
      <c r="F101" s="181">
        <v>2024</v>
      </c>
      <c r="G101" s="181">
        <v>2025</v>
      </c>
      <c r="H101" s="181" t="s">
        <v>186</v>
      </c>
      <c r="I101" s="224" t="s">
        <v>187</v>
      </c>
      <c r="J101" s="186"/>
      <c r="K101" s="173"/>
    </row>
    <row r="102" spans="1:11" ht="64.900000000000006" customHeight="1">
      <c r="A102" s="381"/>
      <c r="B102" s="97"/>
      <c r="C102" s="740" t="s">
        <v>787</v>
      </c>
      <c r="D102" s="353" t="s">
        <v>788</v>
      </c>
      <c r="E102" s="572">
        <v>43.6</v>
      </c>
      <c r="F102" s="572">
        <v>58.5</v>
      </c>
      <c r="G102" s="194">
        <v>48.8</v>
      </c>
      <c r="H102" s="203">
        <v>-0.16581196581196586</v>
      </c>
      <c r="I102" s="282"/>
      <c r="J102" s="282"/>
      <c r="K102" s="282"/>
    </row>
    <row r="103" spans="1:11" ht="64.900000000000006" customHeight="1">
      <c r="A103" s="381"/>
      <c r="B103" s="97"/>
      <c r="C103" s="740"/>
      <c r="D103" s="93" t="s">
        <v>789</v>
      </c>
      <c r="E103" s="194">
        <v>43.8</v>
      </c>
      <c r="F103" s="194">
        <v>54.9</v>
      </c>
      <c r="G103" s="194">
        <v>48.4</v>
      </c>
      <c r="H103" s="203">
        <v>-0.11839708561020036</v>
      </c>
      <c r="I103" s="282"/>
      <c r="J103" s="352"/>
      <c r="K103" s="352"/>
    </row>
    <row r="104" spans="1:11" ht="64.900000000000006" customHeight="1">
      <c r="A104" s="381"/>
      <c r="B104" s="97"/>
      <c r="C104" s="740"/>
      <c r="D104" s="414" t="s">
        <v>790</v>
      </c>
      <c r="E104" s="194">
        <v>37.5</v>
      </c>
      <c r="F104" s="194">
        <v>65.599999999999994</v>
      </c>
      <c r="G104" s="194">
        <v>49.6</v>
      </c>
      <c r="H104" s="203">
        <v>-0.24390243902439016</v>
      </c>
      <c r="I104" s="282"/>
      <c r="J104" s="303"/>
      <c r="K104" s="303"/>
    </row>
    <row r="105" spans="1:11" ht="64.900000000000006" customHeight="1">
      <c r="A105" s="381"/>
      <c r="B105" s="97"/>
      <c r="C105" s="740"/>
      <c r="D105" s="353" t="s">
        <v>791</v>
      </c>
      <c r="E105" s="194">
        <v>55.4</v>
      </c>
      <c r="F105" s="194">
        <v>58.1</v>
      </c>
      <c r="G105" s="194">
        <v>60.8</v>
      </c>
      <c r="H105" s="203">
        <v>4.6471600688468083E-2</v>
      </c>
      <c r="I105" s="352"/>
      <c r="J105" s="282"/>
      <c r="K105" s="352"/>
    </row>
    <row r="106" spans="1:11" ht="64.900000000000006" customHeight="1">
      <c r="A106" s="381"/>
      <c r="B106" s="97"/>
      <c r="C106" s="740"/>
      <c r="D106" s="353" t="s">
        <v>792</v>
      </c>
      <c r="E106" s="194">
        <v>95.5</v>
      </c>
      <c r="F106" s="194">
        <v>80.900000000000006</v>
      </c>
      <c r="G106" s="194">
        <v>72.900000000000006</v>
      </c>
      <c r="H106" s="203">
        <v>-9.8887515451174288E-2</v>
      </c>
      <c r="I106" s="303"/>
      <c r="J106" s="282"/>
      <c r="K106" s="303"/>
    </row>
    <row r="107" spans="1:11" ht="64.900000000000006" customHeight="1">
      <c r="A107" s="381"/>
      <c r="B107" s="97"/>
      <c r="C107" s="740"/>
      <c r="D107" s="93" t="s">
        <v>793</v>
      </c>
      <c r="E107" s="194">
        <v>85.5</v>
      </c>
      <c r="F107" s="194">
        <v>86.6</v>
      </c>
      <c r="G107" s="194">
        <v>71.3</v>
      </c>
      <c r="H107" s="203">
        <v>-0.17667436489607388</v>
      </c>
      <c r="I107" s="282"/>
      <c r="J107" s="282"/>
      <c r="K107" s="282"/>
    </row>
    <row r="108" spans="1:11" ht="64.900000000000006" customHeight="1">
      <c r="A108" s="381"/>
      <c r="B108" s="97"/>
      <c r="C108" s="740"/>
      <c r="D108" s="414" t="s">
        <v>794</v>
      </c>
      <c r="E108" s="194">
        <v>85.2</v>
      </c>
      <c r="F108" s="194">
        <v>40</v>
      </c>
      <c r="G108" s="194">
        <v>47.3</v>
      </c>
      <c r="H108" s="203">
        <v>0.18249999999999994</v>
      </c>
      <c r="I108" s="282"/>
      <c r="J108" s="282"/>
      <c r="K108" s="282"/>
    </row>
    <row r="109" spans="1:11" ht="69.75" customHeight="1">
      <c r="A109" s="381"/>
      <c r="B109" s="97"/>
      <c r="C109" s="740"/>
      <c r="D109" s="414" t="s">
        <v>795</v>
      </c>
      <c r="E109" s="194">
        <v>82.4</v>
      </c>
      <c r="F109" s="194">
        <v>60.8</v>
      </c>
      <c r="G109" s="194">
        <v>45.3</v>
      </c>
      <c r="H109" s="203">
        <v>-0.25493421052631582</v>
      </c>
      <c r="I109" s="282"/>
      <c r="J109" s="282"/>
      <c r="K109" s="282"/>
    </row>
    <row r="110" spans="1:11" ht="64.900000000000006" customHeight="1">
      <c r="A110" s="381"/>
      <c r="B110" s="97"/>
      <c r="C110" s="740"/>
      <c r="D110" s="414" t="s">
        <v>796</v>
      </c>
      <c r="E110" s="194" t="s">
        <v>130</v>
      </c>
      <c r="F110" s="194" t="s">
        <v>130</v>
      </c>
      <c r="G110" s="194" t="s">
        <v>130</v>
      </c>
      <c r="H110" s="210" t="s">
        <v>130</v>
      </c>
      <c r="I110" s="785" t="s">
        <v>797</v>
      </c>
      <c r="J110" s="761"/>
      <c r="K110" s="785"/>
    </row>
    <row r="111" spans="1:11" ht="64.900000000000006" customHeight="1">
      <c r="A111" s="381"/>
      <c r="B111" s="97"/>
      <c r="C111" s="740"/>
      <c r="D111" s="353" t="s">
        <v>798</v>
      </c>
      <c r="E111" s="194" t="s">
        <v>130</v>
      </c>
      <c r="F111" s="194" t="s">
        <v>130</v>
      </c>
      <c r="G111" s="194" t="s">
        <v>130</v>
      </c>
      <c r="H111" s="210" t="s">
        <v>130</v>
      </c>
      <c r="I111" s="303"/>
      <c r="J111" s="352"/>
      <c r="K111" s="303"/>
    </row>
    <row r="112" spans="1:11" ht="64.900000000000006" customHeight="1">
      <c r="A112" s="381"/>
      <c r="B112" s="97"/>
      <c r="C112" s="740"/>
      <c r="D112" s="353" t="s">
        <v>799</v>
      </c>
      <c r="E112" s="194" t="s">
        <v>130</v>
      </c>
      <c r="F112" s="194" t="s">
        <v>130</v>
      </c>
      <c r="G112" s="194" t="s">
        <v>130</v>
      </c>
      <c r="H112" s="210" t="s">
        <v>130</v>
      </c>
      <c r="I112" s="352"/>
      <c r="J112" s="303"/>
      <c r="K112" s="282"/>
    </row>
    <row r="113" spans="1:11" ht="64.900000000000006" customHeight="1">
      <c r="A113" s="381"/>
      <c r="B113" s="97"/>
      <c r="C113" s="740"/>
      <c r="D113" s="414" t="s">
        <v>800</v>
      </c>
      <c r="E113" s="281" t="s">
        <v>130</v>
      </c>
      <c r="F113" s="281" t="s">
        <v>130</v>
      </c>
      <c r="G113" s="579">
        <v>0.8</v>
      </c>
      <c r="H113" s="264" t="s">
        <v>801</v>
      </c>
      <c r="I113" s="303"/>
      <c r="J113" s="417"/>
      <c r="K113" s="417"/>
    </row>
    <row r="114" spans="1:11" ht="69.75" customHeight="1">
      <c r="A114" s="381"/>
      <c r="B114" s="676" t="s">
        <v>802</v>
      </c>
      <c r="C114" s="676"/>
      <c r="D114" s="336"/>
      <c r="E114" s="336"/>
      <c r="F114" s="336"/>
      <c r="G114" s="336"/>
      <c r="H114" s="336"/>
      <c r="I114" s="336"/>
      <c r="J114" s="392"/>
      <c r="K114" s="392"/>
    </row>
    <row r="115" spans="1:11" ht="30" customHeight="1">
      <c r="A115" s="381"/>
      <c r="B115" s="181"/>
      <c r="C115" s="181"/>
      <c r="D115" s="181"/>
      <c r="E115" s="224">
        <v>2023</v>
      </c>
      <c r="F115" s="224">
        <v>2024</v>
      </c>
      <c r="G115" s="181">
        <v>2025</v>
      </c>
      <c r="H115" s="181" t="s">
        <v>186</v>
      </c>
      <c r="I115" s="224" t="s">
        <v>187</v>
      </c>
      <c r="J115" s="186"/>
      <c r="K115" s="186"/>
    </row>
    <row r="116" spans="1:11" ht="55.9" customHeight="1">
      <c r="A116" s="381"/>
      <c r="B116" s="97"/>
      <c r="C116" s="674" t="s">
        <v>803</v>
      </c>
      <c r="D116" s="288" t="s">
        <v>804</v>
      </c>
      <c r="E116" s="288"/>
      <c r="F116" s="288"/>
      <c r="G116" s="288"/>
      <c r="H116" s="288"/>
      <c r="I116" s="215"/>
      <c r="J116" s="242"/>
      <c r="K116" s="242"/>
    </row>
    <row r="117" spans="1:11" ht="30" customHeight="1">
      <c r="A117" s="381"/>
      <c r="B117" s="97"/>
      <c r="C117" s="674"/>
      <c r="D117" s="219" t="s">
        <v>805</v>
      </c>
      <c r="E117" s="184">
        <v>25</v>
      </c>
      <c r="F117" s="184">
        <v>41</v>
      </c>
      <c r="G117" s="184">
        <v>22</v>
      </c>
      <c r="H117" s="289">
        <v>-0.46341463414634149</v>
      </c>
      <c r="I117" s="215"/>
      <c r="J117" s="789" t="s">
        <v>806</v>
      </c>
      <c r="K117" s="789"/>
    </row>
    <row r="118" spans="1:11" ht="30" customHeight="1">
      <c r="A118" s="381"/>
      <c r="B118" s="97"/>
      <c r="C118" s="674"/>
      <c r="D118" s="44" t="s">
        <v>807</v>
      </c>
      <c r="E118" s="184">
        <v>2</v>
      </c>
      <c r="F118" s="469">
        <v>3</v>
      </c>
      <c r="G118" s="184">
        <v>3</v>
      </c>
      <c r="H118" s="289">
        <v>0</v>
      </c>
      <c r="I118" s="215"/>
      <c r="J118" s="786"/>
      <c r="K118" s="786"/>
    </row>
    <row r="119" spans="1:11" ht="30" customHeight="1">
      <c r="A119" s="381"/>
      <c r="B119" s="97"/>
      <c r="C119" s="674"/>
      <c r="D119" s="44" t="s">
        <v>808</v>
      </c>
      <c r="E119" s="184" t="s">
        <v>130</v>
      </c>
      <c r="F119" s="184" t="s">
        <v>130</v>
      </c>
      <c r="G119" s="184" t="s">
        <v>130</v>
      </c>
      <c r="H119" s="289" t="s">
        <v>130</v>
      </c>
      <c r="I119" s="215"/>
      <c r="J119" s="786"/>
      <c r="K119" s="786"/>
    </row>
    <row r="120" spans="1:11" ht="30" customHeight="1">
      <c r="A120" s="381"/>
      <c r="B120" s="97"/>
      <c r="C120" s="674"/>
      <c r="D120" s="44" t="s">
        <v>809</v>
      </c>
      <c r="E120" s="184">
        <v>5</v>
      </c>
      <c r="F120" s="184">
        <v>11</v>
      </c>
      <c r="G120" s="184">
        <v>5</v>
      </c>
      <c r="H120" s="289">
        <v>-0.54545454545454541</v>
      </c>
      <c r="I120" s="215"/>
      <c r="J120" s="786"/>
      <c r="K120" s="786"/>
    </row>
    <row r="121" spans="1:11" ht="30" customHeight="1">
      <c r="A121" s="381"/>
      <c r="B121" s="97"/>
      <c r="C121" s="674"/>
      <c r="D121" s="218" t="s">
        <v>810</v>
      </c>
      <c r="E121" s="184">
        <v>22</v>
      </c>
      <c r="F121" s="184">
        <v>33</v>
      </c>
      <c r="G121" s="184">
        <v>20</v>
      </c>
      <c r="H121" s="289">
        <v>-0.39393939393939392</v>
      </c>
      <c r="I121" s="215"/>
      <c r="J121" s="786"/>
      <c r="K121" s="786"/>
    </row>
    <row r="122" spans="1:11" ht="56.1" customHeight="1">
      <c r="A122" s="381"/>
      <c r="B122" s="97"/>
      <c r="C122" s="674"/>
      <c r="D122" s="288" t="s">
        <v>811</v>
      </c>
      <c r="E122" s="184"/>
      <c r="F122" s="184"/>
      <c r="G122" s="184"/>
      <c r="H122" s="184"/>
      <c r="I122" s="215"/>
      <c r="J122" s="242"/>
      <c r="K122" s="242"/>
    </row>
    <row r="123" spans="1:11" ht="30" customHeight="1">
      <c r="A123" s="381"/>
      <c r="B123" s="97"/>
      <c r="C123" s="674"/>
      <c r="D123" s="219" t="s">
        <v>812</v>
      </c>
      <c r="E123" s="469">
        <v>17451</v>
      </c>
      <c r="F123" s="184">
        <v>23796</v>
      </c>
      <c r="G123" s="469">
        <v>24607</v>
      </c>
      <c r="H123" s="289">
        <v>3.4081358211464109E-2</v>
      </c>
      <c r="I123" s="215"/>
      <c r="J123" s="215"/>
      <c r="K123" s="242"/>
    </row>
    <row r="124" spans="1:11" ht="30" customHeight="1">
      <c r="A124" s="381"/>
      <c r="B124" s="97"/>
      <c r="C124" s="674"/>
      <c r="D124" s="44" t="s">
        <v>807</v>
      </c>
      <c r="E124" s="469">
        <v>6547</v>
      </c>
      <c r="F124" s="469">
        <v>10054</v>
      </c>
      <c r="G124" s="469">
        <v>10547</v>
      </c>
      <c r="H124" s="289">
        <v>4.9035209866719713E-2</v>
      </c>
      <c r="I124" s="215"/>
      <c r="J124" s="287"/>
      <c r="K124" s="242"/>
    </row>
    <row r="125" spans="1:11" ht="30" customHeight="1">
      <c r="A125" s="381"/>
      <c r="B125" s="97"/>
      <c r="C125" s="674"/>
      <c r="D125" s="44" t="s">
        <v>813</v>
      </c>
      <c r="E125" s="469">
        <v>9241</v>
      </c>
      <c r="F125" s="469">
        <v>11978</v>
      </c>
      <c r="G125" s="469">
        <v>11720</v>
      </c>
      <c r="H125" s="289">
        <v>-2.1539489063282687E-2</v>
      </c>
      <c r="I125" s="215"/>
      <c r="J125" s="242"/>
      <c r="K125" s="215"/>
    </row>
    <row r="126" spans="1:11" ht="30" customHeight="1">
      <c r="A126" s="381"/>
      <c r="B126" s="97"/>
      <c r="C126" s="674"/>
      <c r="D126" s="44" t="s">
        <v>814</v>
      </c>
      <c r="E126" s="469">
        <v>12278</v>
      </c>
      <c r="F126" s="469">
        <v>18071</v>
      </c>
      <c r="G126" s="469">
        <v>19214</v>
      </c>
      <c r="H126" s="289">
        <v>6.3250511869846718E-2</v>
      </c>
      <c r="I126" s="215"/>
      <c r="J126" s="215"/>
      <c r="K126" s="287"/>
    </row>
    <row r="127" spans="1:11" ht="30" customHeight="1">
      <c r="A127" s="381"/>
      <c r="B127" s="97"/>
      <c r="C127" s="674"/>
      <c r="D127" s="44" t="s">
        <v>815</v>
      </c>
      <c r="E127" s="469">
        <v>2479</v>
      </c>
      <c r="F127" s="469">
        <v>3801</v>
      </c>
      <c r="G127" s="469">
        <v>4220</v>
      </c>
      <c r="H127" s="289">
        <v>0.11023414890818206</v>
      </c>
      <c r="I127" s="215"/>
      <c r="J127" s="287"/>
      <c r="K127" s="242"/>
    </row>
    <row r="128" spans="1:11" ht="55.9" customHeight="1">
      <c r="A128" s="381"/>
      <c r="B128" s="97"/>
      <c r="C128" s="674"/>
      <c r="D128" s="288" t="s">
        <v>816</v>
      </c>
      <c r="E128" s="215"/>
      <c r="F128" s="215"/>
      <c r="G128" s="215"/>
      <c r="H128" s="215"/>
      <c r="I128" s="215"/>
      <c r="J128" s="460"/>
      <c r="K128" s="461"/>
    </row>
    <row r="129" spans="1:11" ht="30" customHeight="1">
      <c r="A129" s="381"/>
      <c r="B129" s="97"/>
      <c r="C129" s="674"/>
      <c r="D129" s="615" t="s">
        <v>264</v>
      </c>
      <c r="E129" s="288">
        <v>2023</v>
      </c>
      <c r="F129" s="288">
        <v>2024</v>
      </c>
      <c r="G129" s="288">
        <v>2025</v>
      </c>
      <c r="H129" s="181" t="s">
        <v>186</v>
      </c>
      <c r="I129" s="215" t="s">
        <v>187</v>
      </c>
      <c r="J129" s="215"/>
      <c r="K129" s="215"/>
    </row>
    <row r="130" spans="1:11" ht="39.950000000000003" customHeight="1">
      <c r="A130" s="381"/>
      <c r="B130" s="97"/>
      <c r="C130" s="674"/>
      <c r="D130" s="44" t="s">
        <v>817</v>
      </c>
      <c r="E130" s="644">
        <v>6.12</v>
      </c>
      <c r="F130" s="644">
        <v>12.28</v>
      </c>
      <c r="G130" s="644">
        <v>11.86</v>
      </c>
      <c r="H130" s="289">
        <v>-3.4201954397394131E-2</v>
      </c>
      <c r="I130" s="789" t="s">
        <v>818</v>
      </c>
      <c r="J130" s="789"/>
      <c r="K130" s="789"/>
    </row>
    <row r="131" spans="1:11" ht="39.950000000000003" customHeight="1">
      <c r="A131" s="381"/>
      <c r="B131" s="97"/>
      <c r="C131" s="674"/>
      <c r="D131" s="44" t="s">
        <v>819</v>
      </c>
      <c r="E131" s="644">
        <v>21.95</v>
      </c>
      <c r="F131" s="644">
        <v>21.61</v>
      </c>
      <c r="G131" s="644">
        <v>25.6</v>
      </c>
      <c r="H131" s="289">
        <v>0.1846367422489589</v>
      </c>
      <c r="I131" s="786"/>
      <c r="J131" s="786"/>
      <c r="K131" s="786"/>
    </row>
    <row r="132" spans="1:11" ht="39.950000000000003" customHeight="1">
      <c r="A132" s="381"/>
      <c r="B132" s="97"/>
      <c r="C132" s="674"/>
      <c r="D132" s="44" t="s">
        <v>820</v>
      </c>
      <c r="E132" s="644">
        <v>29.76</v>
      </c>
      <c r="F132" s="644">
        <v>33.33</v>
      </c>
      <c r="G132" s="644">
        <v>30.27</v>
      </c>
      <c r="H132" s="289">
        <v>-9.1809180918091773E-2</v>
      </c>
      <c r="I132" s="786"/>
      <c r="J132" s="786"/>
      <c r="K132" s="786"/>
    </row>
    <row r="133" spans="1:11" ht="39.950000000000003" customHeight="1">
      <c r="A133" s="381"/>
      <c r="B133" s="97"/>
      <c r="C133" s="674"/>
      <c r="D133" s="44" t="s">
        <v>821</v>
      </c>
      <c r="E133" s="644">
        <v>18.690000000000001</v>
      </c>
      <c r="F133" s="644">
        <v>20.09</v>
      </c>
      <c r="G133" s="644">
        <v>20.7</v>
      </c>
      <c r="H133" s="289">
        <v>3.0363364858138349E-2</v>
      </c>
      <c r="I133" s="786"/>
      <c r="J133" s="786"/>
      <c r="K133" s="786"/>
    </row>
    <row r="134" spans="1:11" ht="39.950000000000003" customHeight="1">
      <c r="A134" s="381"/>
      <c r="B134" s="97"/>
      <c r="C134" s="674"/>
      <c r="D134" s="44" t="s">
        <v>822</v>
      </c>
      <c r="E134" s="644">
        <v>45.86</v>
      </c>
      <c r="F134" s="644">
        <v>46.78</v>
      </c>
      <c r="G134" s="644">
        <v>42.54</v>
      </c>
      <c r="H134" s="289">
        <v>-9.0637024369388669E-2</v>
      </c>
      <c r="I134" s="786"/>
      <c r="J134" s="786"/>
      <c r="K134" s="786"/>
    </row>
    <row r="135" spans="1:11" ht="39.950000000000003" customHeight="1">
      <c r="A135" s="381"/>
      <c r="B135" s="97"/>
      <c r="C135" s="674"/>
      <c r="D135" s="44" t="s">
        <v>823</v>
      </c>
      <c r="E135" s="644">
        <v>33.630000000000003</v>
      </c>
      <c r="F135" s="644">
        <v>36.43</v>
      </c>
      <c r="G135" s="644">
        <v>35.21</v>
      </c>
      <c r="H135" s="289">
        <v>-3.3488882788910206E-2</v>
      </c>
      <c r="I135" s="786"/>
      <c r="J135" s="786"/>
      <c r="K135" s="786"/>
    </row>
    <row r="136" spans="1:11" ht="39.950000000000003" customHeight="1">
      <c r="A136" s="381"/>
      <c r="B136" s="97"/>
      <c r="C136" s="674"/>
      <c r="D136" s="44" t="s">
        <v>824</v>
      </c>
      <c r="E136" s="644">
        <v>0</v>
      </c>
      <c r="F136" s="644">
        <v>44.74</v>
      </c>
      <c r="G136" s="644">
        <v>65</v>
      </c>
      <c r="H136" s="289">
        <v>0.45283862315601248</v>
      </c>
      <c r="I136" s="786"/>
      <c r="J136" s="786"/>
      <c r="K136" s="786"/>
    </row>
    <row r="137" spans="1:11" ht="39.950000000000003" customHeight="1">
      <c r="A137" s="381"/>
      <c r="B137" s="97"/>
      <c r="C137" s="674"/>
      <c r="D137" s="44" t="s">
        <v>825</v>
      </c>
      <c r="E137" s="644">
        <v>40</v>
      </c>
      <c r="F137" s="184" t="s">
        <v>130</v>
      </c>
      <c r="G137" s="184" t="s">
        <v>130</v>
      </c>
      <c r="H137" s="184" t="s">
        <v>130</v>
      </c>
      <c r="I137" s="786"/>
      <c r="J137" s="786"/>
      <c r="K137" s="786"/>
    </row>
    <row r="138" spans="1:11" ht="39.950000000000003" customHeight="1">
      <c r="A138" s="381"/>
      <c r="B138" s="97"/>
      <c r="C138" s="674"/>
      <c r="D138" s="44" t="s">
        <v>826</v>
      </c>
      <c r="E138" s="644">
        <v>63.64</v>
      </c>
      <c r="F138" s="644">
        <v>44.74</v>
      </c>
      <c r="G138" s="644">
        <v>63.06</v>
      </c>
      <c r="H138" s="289">
        <v>0.4094769780956638</v>
      </c>
      <c r="I138" s="790"/>
      <c r="J138" s="790"/>
      <c r="K138" s="790"/>
    </row>
    <row r="139" spans="1:11" ht="30" customHeight="1">
      <c r="A139" s="381"/>
      <c r="B139" s="97"/>
      <c r="C139" s="674"/>
      <c r="D139" s="615" t="s">
        <v>486</v>
      </c>
      <c r="E139" s="288">
        <v>2023</v>
      </c>
      <c r="F139" s="288">
        <v>2024</v>
      </c>
      <c r="G139" s="288">
        <v>2025</v>
      </c>
      <c r="H139" s="181" t="s">
        <v>186</v>
      </c>
      <c r="I139" s="215" t="s">
        <v>187</v>
      </c>
      <c r="J139" s="215"/>
      <c r="K139" s="215"/>
    </row>
    <row r="140" spans="1:11" ht="30" customHeight="1">
      <c r="A140" s="381"/>
      <c r="B140" s="97"/>
      <c r="C140" s="674"/>
      <c r="D140" s="196" t="s">
        <v>817</v>
      </c>
      <c r="E140" s="184" t="s">
        <v>130</v>
      </c>
      <c r="F140" s="184" t="s">
        <v>130</v>
      </c>
      <c r="G140" s="580" t="s">
        <v>130</v>
      </c>
      <c r="H140" s="291" t="s">
        <v>130</v>
      </c>
      <c r="I140" s="215"/>
      <c r="J140" s="215"/>
      <c r="K140" s="215"/>
    </row>
    <row r="141" spans="1:11" ht="30" customHeight="1">
      <c r="A141" s="381"/>
      <c r="B141" s="97"/>
      <c r="C141" s="674"/>
      <c r="D141" s="196" t="s">
        <v>819</v>
      </c>
      <c r="E141" s="184" t="s">
        <v>130</v>
      </c>
      <c r="F141" s="184" t="s">
        <v>130</v>
      </c>
      <c r="G141" s="644">
        <v>23.53</v>
      </c>
      <c r="H141" s="291" t="s">
        <v>130</v>
      </c>
      <c r="I141" s="215"/>
      <c r="J141" s="215"/>
      <c r="K141" s="215"/>
    </row>
    <row r="142" spans="1:11" ht="30" customHeight="1">
      <c r="A142" s="381"/>
      <c r="B142" s="97"/>
      <c r="C142" s="674"/>
      <c r="D142" s="196" t="s">
        <v>820</v>
      </c>
      <c r="E142" s="184" t="s">
        <v>130</v>
      </c>
      <c r="F142" s="184" t="s">
        <v>130</v>
      </c>
      <c r="G142" s="644">
        <v>31.09</v>
      </c>
      <c r="H142" s="291" t="s">
        <v>130</v>
      </c>
      <c r="I142" s="215"/>
      <c r="J142" s="215"/>
      <c r="K142" s="215"/>
    </row>
    <row r="143" spans="1:11" ht="30" customHeight="1">
      <c r="A143" s="381"/>
      <c r="B143" s="97"/>
      <c r="C143" s="674"/>
      <c r="D143" s="196" t="s">
        <v>821</v>
      </c>
      <c r="E143" s="184" t="s">
        <v>130</v>
      </c>
      <c r="F143" s="184" t="s">
        <v>130</v>
      </c>
      <c r="G143" s="644">
        <v>17.54</v>
      </c>
      <c r="H143" s="291" t="s">
        <v>130</v>
      </c>
      <c r="I143" s="215"/>
      <c r="J143" s="215"/>
      <c r="K143" s="215"/>
    </row>
    <row r="144" spans="1:11" ht="30" customHeight="1">
      <c r="A144" s="381"/>
      <c r="B144" s="97"/>
      <c r="C144" s="674"/>
      <c r="D144" s="196" t="s">
        <v>822</v>
      </c>
      <c r="E144" s="184" t="s">
        <v>130</v>
      </c>
      <c r="F144" s="184" t="s">
        <v>130</v>
      </c>
      <c r="G144" s="644">
        <v>37.76</v>
      </c>
      <c r="H144" s="291" t="s">
        <v>130</v>
      </c>
      <c r="I144" s="215"/>
      <c r="J144" s="215"/>
      <c r="K144" s="215"/>
    </row>
    <row r="145" spans="1:11" ht="30" customHeight="1">
      <c r="A145" s="381"/>
      <c r="B145" s="97"/>
      <c r="C145" s="674"/>
      <c r="D145" s="283" t="s">
        <v>823</v>
      </c>
      <c r="E145" s="184" t="s">
        <v>130</v>
      </c>
      <c r="F145" s="184" t="s">
        <v>130</v>
      </c>
      <c r="G145" s="644">
        <v>14.14</v>
      </c>
      <c r="H145" s="291" t="s">
        <v>130</v>
      </c>
      <c r="I145" s="215"/>
      <c r="J145" s="215"/>
      <c r="K145" s="215"/>
    </row>
    <row r="146" spans="1:11" ht="30" customHeight="1">
      <c r="A146" s="381"/>
      <c r="B146" s="97"/>
      <c r="C146" s="674"/>
      <c r="D146" s="283" t="s">
        <v>824</v>
      </c>
      <c r="E146" s="184" t="s">
        <v>130</v>
      </c>
      <c r="F146" s="184" t="s">
        <v>130</v>
      </c>
      <c r="G146" s="580" t="s">
        <v>130</v>
      </c>
      <c r="H146" s="291" t="s">
        <v>130</v>
      </c>
      <c r="I146" s="215"/>
      <c r="J146" s="215"/>
      <c r="K146" s="215"/>
    </row>
    <row r="147" spans="1:11" ht="30" customHeight="1">
      <c r="A147" s="381"/>
      <c r="B147" s="97"/>
      <c r="C147" s="674"/>
      <c r="D147" s="283" t="s">
        <v>825</v>
      </c>
      <c r="E147" s="184" t="s">
        <v>130</v>
      </c>
      <c r="F147" s="184" t="s">
        <v>130</v>
      </c>
      <c r="G147" s="580" t="s">
        <v>130</v>
      </c>
      <c r="H147" s="291" t="s">
        <v>130</v>
      </c>
      <c r="I147" s="215"/>
      <c r="J147" s="215"/>
      <c r="K147" s="215"/>
    </row>
    <row r="148" spans="1:11" ht="30" customHeight="1">
      <c r="A148" s="381"/>
      <c r="B148" s="97"/>
      <c r="C148" s="674"/>
      <c r="D148" s="283" t="s">
        <v>826</v>
      </c>
      <c r="E148" s="184" t="s">
        <v>130</v>
      </c>
      <c r="F148" s="184" t="s">
        <v>130</v>
      </c>
      <c r="G148" s="644">
        <v>17.09</v>
      </c>
      <c r="H148" s="291" t="s">
        <v>130</v>
      </c>
      <c r="I148" s="215"/>
      <c r="J148" s="215"/>
      <c r="K148" s="215"/>
    </row>
    <row r="149" spans="1:11" ht="30" customHeight="1">
      <c r="A149" s="381"/>
      <c r="B149" s="97"/>
      <c r="C149" s="674"/>
      <c r="D149" s="615" t="s">
        <v>263</v>
      </c>
      <c r="E149" s="288">
        <v>2023</v>
      </c>
      <c r="F149" s="288">
        <v>2024</v>
      </c>
      <c r="G149" s="288">
        <v>2025</v>
      </c>
      <c r="H149" s="181" t="s">
        <v>186</v>
      </c>
      <c r="I149" s="215" t="s">
        <v>187</v>
      </c>
      <c r="J149" s="215"/>
      <c r="K149" s="215"/>
    </row>
    <row r="150" spans="1:11" ht="30" customHeight="1">
      <c r="A150" s="381"/>
      <c r="B150" s="97"/>
      <c r="C150" s="674"/>
      <c r="D150" s="216" t="s">
        <v>817</v>
      </c>
      <c r="E150" s="194" t="s">
        <v>130</v>
      </c>
      <c r="F150" s="194" t="s">
        <v>130</v>
      </c>
      <c r="G150" s="194" t="s">
        <v>130</v>
      </c>
      <c r="H150" s="195" t="s">
        <v>130</v>
      </c>
      <c r="I150" s="215"/>
      <c r="J150" s="215"/>
      <c r="K150" s="215"/>
    </row>
    <row r="151" spans="1:11" ht="30" customHeight="1">
      <c r="A151" s="381"/>
      <c r="B151" s="97"/>
      <c r="C151" s="674"/>
      <c r="D151" s="216" t="s">
        <v>819</v>
      </c>
      <c r="E151" s="194" t="s">
        <v>130</v>
      </c>
      <c r="F151" s="194" t="s">
        <v>130</v>
      </c>
      <c r="G151" s="212">
        <v>19.399999999999999</v>
      </c>
      <c r="H151" s="195" t="s">
        <v>130</v>
      </c>
      <c r="I151" s="215"/>
      <c r="J151" s="215"/>
      <c r="K151" s="215"/>
    </row>
    <row r="152" spans="1:11" ht="30" customHeight="1">
      <c r="A152" s="381"/>
      <c r="B152" s="97"/>
      <c r="C152" s="674"/>
      <c r="D152" s="216" t="s">
        <v>820</v>
      </c>
      <c r="E152" s="194" t="s">
        <v>130</v>
      </c>
      <c r="F152" s="194" t="s">
        <v>130</v>
      </c>
      <c r="G152" s="212">
        <v>66.7</v>
      </c>
      <c r="H152" s="195" t="s">
        <v>130</v>
      </c>
      <c r="I152" s="215"/>
      <c r="J152" s="215"/>
      <c r="K152" s="215"/>
    </row>
    <row r="153" spans="1:11" ht="30" customHeight="1">
      <c r="A153" s="381"/>
      <c r="B153" s="97"/>
      <c r="C153" s="674"/>
      <c r="D153" s="216" t="s">
        <v>821</v>
      </c>
      <c r="E153" s="194" t="s">
        <v>130</v>
      </c>
      <c r="F153" s="194" t="s">
        <v>130</v>
      </c>
      <c r="G153" s="212">
        <v>21.9</v>
      </c>
      <c r="H153" s="195" t="s">
        <v>130</v>
      </c>
      <c r="I153" s="215"/>
      <c r="J153" s="215"/>
      <c r="K153" s="215"/>
    </row>
    <row r="154" spans="1:11" ht="30" customHeight="1">
      <c r="A154" s="381"/>
      <c r="B154" s="97"/>
      <c r="C154" s="674"/>
      <c r="D154" s="216" t="s">
        <v>822</v>
      </c>
      <c r="E154" s="194" t="s">
        <v>130</v>
      </c>
      <c r="F154" s="194" t="s">
        <v>130</v>
      </c>
      <c r="G154" s="212">
        <v>45</v>
      </c>
      <c r="H154" s="195" t="s">
        <v>130</v>
      </c>
      <c r="I154" s="215"/>
      <c r="J154" s="215"/>
      <c r="K154" s="215"/>
    </row>
    <row r="155" spans="1:11" ht="30" customHeight="1">
      <c r="A155" s="381"/>
      <c r="B155" s="97"/>
      <c r="C155" s="674"/>
      <c r="D155" s="216" t="s">
        <v>823</v>
      </c>
      <c r="E155" s="194" t="s">
        <v>130</v>
      </c>
      <c r="F155" s="194" t="s">
        <v>130</v>
      </c>
      <c r="G155" s="212">
        <v>38.299999999999997</v>
      </c>
      <c r="H155" s="195" t="s">
        <v>130</v>
      </c>
      <c r="I155" s="215"/>
      <c r="J155" s="215"/>
      <c r="K155" s="215"/>
    </row>
    <row r="156" spans="1:11" ht="30" customHeight="1">
      <c r="A156" s="381"/>
      <c r="B156" s="97"/>
      <c r="C156" s="674"/>
      <c r="D156" s="216" t="s">
        <v>824</v>
      </c>
      <c r="E156" s="194" t="s">
        <v>130</v>
      </c>
      <c r="F156" s="194" t="s">
        <v>130</v>
      </c>
      <c r="G156" s="194" t="s">
        <v>130</v>
      </c>
      <c r="H156" s="195" t="s">
        <v>130</v>
      </c>
      <c r="I156" s="215"/>
      <c r="J156" s="215"/>
      <c r="K156" s="215"/>
    </row>
    <row r="157" spans="1:11" ht="30" customHeight="1">
      <c r="A157" s="381"/>
      <c r="B157" s="97"/>
      <c r="C157" s="674"/>
      <c r="D157" s="216" t="s">
        <v>825</v>
      </c>
      <c r="E157" s="194" t="s">
        <v>130</v>
      </c>
      <c r="F157" s="194" t="s">
        <v>130</v>
      </c>
      <c r="G157" s="194" t="s">
        <v>130</v>
      </c>
      <c r="H157" s="195" t="s">
        <v>130</v>
      </c>
      <c r="I157" s="215"/>
      <c r="J157" s="215"/>
      <c r="K157" s="215"/>
    </row>
    <row r="158" spans="1:11" ht="30" customHeight="1">
      <c r="A158" s="381"/>
      <c r="B158" s="97"/>
      <c r="C158" s="674"/>
      <c r="D158" s="216" t="s">
        <v>826</v>
      </c>
      <c r="E158" s="194" t="s">
        <v>130</v>
      </c>
      <c r="F158" s="194" t="s">
        <v>130</v>
      </c>
      <c r="G158" s="194" t="s">
        <v>130</v>
      </c>
      <c r="H158" s="195" t="s">
        <v>130</v>
      </c>
      <c r="I158" s="215"/>
      <c r="J158" s="215"/>
      <c r="K158" s="215"/>
    </row>
    <row r="159" spans="1:11" ht="56.1" customHeight="1">
      <c r="A159" s="381"/>
      <c r="B159" s="97"/>
      <c r="C159" s="674"/>
      <c r="D159" s="288" t="s">
        <v>827</v>
      </c>
      <c r="E159" s="194"/>
      <c r="F159" s="194"/>
      <c r="G159" s="194"/>
      <c r="H159" s="194"/>
      <c r="I159" s="208"/>
      <c r="J159" s="293"/>
      <c r="K159" s="293"/>
    </row>
    <row r="160" spans="1:11" ht="30" customHeight="1">
      <c r="A160" s="381"/>
      <c r="B160" s="97"/>
      <c r="C160" s="674"/>
      <c r="D160" s="615" t="s">
        <v>264</v>
      </c>
      <c r="E160" s="288">
        <v>2023</v>
      </c>
      <c r="F160" s="288">
        <v>2024</v>
      </c>
      <c r="G160" s="288">
        <v>2025</v>
      </c>
      <c r="H160" s="181" t="s">
        <v>186</v>
      </c>
      <c r="I160" s="215" t="s">
        <v>187</v>
      </c>
      <c r="J160" s="215"/>
      <c r="K160" s="215"/>
    </row>
    <row r="161" spans="1:11" ht="30" customHeight="1">
      <c r="A161" s="381"/>
      <c r="B161" s="97"/>
      <c r="C161" s="674"/>
      <c r="D161" s="216" t="s">
        <v>817</v>
      </c>
      <c r="E161" s="212">
        <v>2.04</v>
      </c>
      <c r="F161" s="212">
        <v>1.75</v>
      </c>
      <c r="G161" s="212">
        <v>0</v>
      </c>
      <c r="H161" s="195">
        <v>-1</v>
      </c>
      <c r="I161" s="789" t="s">
        <v>828</v>
      </c>
      <c r="J161" s="789"/>
      <c r="K161" s="789"/>
    </row>
    <row r="162" spans="1:11" ht="30" customHeight="1">
      <c r="A162" s="381"/>
      <c r="B162" s="97"/>
      <c r="C162" s="674"/>
      <c r="D162" s="216" t="s">
        <v>819</v>
      </c>
      <c r="E162" s="212">
        <v>7.93</v>
      </c>
      <c r="F162" s="212">
        <v>7.04</v>
      </c>
      <c r="G162" s="212">
        <v>10</v>
      </c>
      <c r="H162" s="195">
        <v>0.42045454545454547</v>
      </c>
      <c r="I162" s="786"/>
      <c r="J162" s="786"/>
      <c r="K162" s="786"/>
    </row>
    <row r="163" spans="1:11" ht="30" customHeight="1">
      <c r="A163" s="381"/>
      <c r="B163" s="97"/>
      <c r="C163" s="674"/>
      <c r="D163" s="216" t="s">
        <v>820</v>
      </c>
      <c r="E163" s="212">
        <v>22.02</v>
      </c>
      <c r="F163" s="212">
        <v>15.11</v>
      </c>
      <c r="G163" s="212">
        <v>23.13</v>
      </c>
      <c r="H163" s="195">
        <v>0.53077432164129712</v>
      </c>
      <c r="I163" s="786"/>
      <c r="J163" s="786"/>
      <c r="K163" s="786"/>
    </row>
    <row r="164" spans="1:11" ht="30" customHeight="1">
      <c r="A164" s="381"/>
      <c r="B164" s="97"/>
      <c r="C164" s="674"/>
      <c r="D164" s="216" t="s">
        <v>821</v>
      </c>
      <c r="E164" s="212">
        <v>44.53</v>
      </c>
      <c r="F164" s="212">
        <v>44.31</v>
      </c>
      <c r="G164" s="212">
        <v>45.37</v>
      </c>
      <c r="H164" s="195">
        <v>2.3922365154592534E-2</v>
      </c>
      <c r="I164" s="786"/>
      <c r="J164" s="786"/>
      <c r="K164" s="786"/>
    </row>
    <row r="165" spans="1:11" ht="30" customHeight="1">
      <c r="A165" s="381"/>
      <c r="B165" s="97"/>
      <c r="C165" s="674"/>
      <c r="D165" s="216" t="s">
        <v>822</v>
      </c>
      <c r="E165" s="212">
        <v>29.16</v>
      </c>
      <c r="F165" s="212">
        <v>28.37</v>
      </c>
      <c r="G165" s="212">
        <v>42.91</v>
      </c>
      <c r="H165" s="195">
        <v>0.51251321818822682</v>
      </c>
      <c r="I165" s="786"/>
      <c r="J165" s="786"/>
      <c r="K165" s="786"/>
    </row>
    <row r="166" spans="1:11" ht="30" customHeight="1">
      <c r="A166" s="381"/>
      <c r="B166" s="97"/>
      <c r="C166" s="674"/>
      <c r="D166" s="216" t="s">
        <v>823</v>
      </c>
      <c r="E166" s="212">
        <v>58.82</v>
      </c>
      <c r="F166" s="212">
        <v>56.98</v>
      </c>
      <c r="G166" s="212">
        <v>62.11</v>
      </c>
      <c r="H166" s="195">
        <v>9.0031590031590086E-2</v>
      </c>
      <c r="I166" s="786"/>
      <c r="J166" s="786"/>
      <c r="K166" s="786"/>
    </row>
    <row r="167" spans="1:11" ht="30" customHeight="1">
      <c r="A167" s="381"/>
      <c r="B167" s="97"/>
      <c r="C167" s="674"/>
      <c r="D167" s="216" t="s">
        <v>824</v>
      </c>
      <c r="E167" s="212">
        <v>14.81</v>
      </c>
      <c r="F167" s="212">
        <v>26.32</v>
      </c>
      <c r="G167" s="212">
        <v>33.33</v>
      </c>
      <c r="H167" s="195">
        <v>0.26633738601823698</v>
      </c>
      <c r="I167" s="786"/>
      <c r="J167" s="786"/>
      <c r="K167" s="786"/>
    </row>
    <row r="168" spans="1:11" ht="30" customHeight="1">
      <c r="A168" s="381"/>
      <c r="B168" s="97"/>
      <c r="C168" s="674"/>
      <c r="D168" s="216" t="s">
        <v>825</v>
      </c>
      <c r="E168" s="212">
        <v>6.67</v>
      </c>
      <c r="F168" s="212" t="s">
        <v>130</v>
      </c>
      <c r="G168" s="212" t="s">
        <v>130</v>
      </c>
      <c r="H168" s="195" t="s">
        <v>130</v>
      </c>
      <c r="I168" s="786"/>
      <c r="J168" s="786"/>
      <c r="K168" s="786"/>
    </row>
    <row r="169" spans="1:11" ht="30" customHeight="1">
      <c r="A169" s="381"/>
      <c r="B169" s="97"/>
      <c r="C169" s="674"/>
      <c r="D169" s="216" t="s">
        <v>826</v>
      </c>
      <c r="E169" s="212">
        <v>58.18</v>
      </c>
      <c r="F169" s="212">
        <v>51.45</v>
      </c>
      <c r="G169" s="212">
        <v>59.44</v>
      </c>
      <c r="H169" s="195">
        <v>0.155296404275996</v>
      </c>
      <c r="I169" s="786"/>
      <c r="J169" s="786"/>
      <c r="K169" s="786"/>
    </row>
    <row r="170" spans="1:11" ht="56.1" customHeight="1">
      <c r="A170" s="381"/>
      <c r="B170" s="97"/>
      <c r="C170" s="674"/>
      <c r="D170" s="288" t="s">
        <v>829</v>
      </c>
      <c r="E170" s="194"/>
      <c r="F170" s="194"/>
      <c r="G170" s="194"/>
      <c r="H170" s="194"/>
      <c r="I170" s="208"/>
      <c r="J170" s="208"/>
      <c r="K170" s="208"/>
    </row>
    <row r="171" spans="1:11" ht="30" customHeight="1">
      <c r="A171" s="381"/>
      <c r="B171" s="97"/>
      <c r="C171" s="674"/>
      <c r="D171" s="615" t="s">
        <v>264</v>
      </c>
      <c r="E171" s="288">
        <v>2023</v>
      </c>
      <c r="F171" s="288">
        <v>2024</v>
      </c>
      <c r="G171" s="288">
        <v>2025</v>
      </c>
      <c r="H171" s="181" t="s">
        <v>186</v>
      </c>
      <c r="I171" s="215" t="s">
        <v>187</v>
      </c>
      <c r="J171" s="215"/>
      <c r="K171" s="215"/>
    </row>
    <row r="172" spans="1:11" ht="30" customHeight="1">
      <c r="A172" s="381"/>
      <c r="B172" s="97"/>
      <c r="C172" s="674"/>
      <c r="D172" s="216" t="s">
        <v>817</v>
      </c>
      <c r="E172" s="212">
        <v>2.04</v>
      </c>
      <c r="F172" s="212">
        <v>1.75</v>
      </c>
      <c r="G172" s="212">
        <v>1.69</v>
      </c>
      <c r="H172" s="195">
        <v>-3.4285714285714315E-2</v>
      </c>
      <c r="I172" s="789" t="s">
        <v>830</v>
      </c>
      <c r="J172" s="789"/>
      <c r="K172" s="789"/>
    </row>
    <row r="173" spans="1:11" ht="30" customHeight="1">
      <c r="A173" s="381"/>
      <c r="B173" s="97"/>
      <c r="C173" s="674"/>
      <c r="D173" s="216" t="s">
        <v>819</v>
      </c>
      <c r="E173" s="212">
        <v>3.07</v>
      </c>
      <c r="F173" s="212">
        <v>2.5099999999999998</v>
      </c>
      <c r="G173" s="212">
        <v>3.6</v>
      </c>
      <c r="H173" s="195">
        <v>0.43426294820717148</v>
      </c>
      <c r="I173" s="786"/>
      <c r="J173" s="786"/>
      <c r="K173" s="786"/>
    </row>
    <row r="174" spans="1:11" ht="30" customHeight="1">
      <c r="A174" s="381"/>
      <c r="B174" s="97"/>
      <c r="C174" s="674"/>
      <c r="D174" s="216" t="s">
        <v>820</v>
      </c>
      <c r="E174" s="212">
        <v>1.79</v>
      </c>
      <c r="F174" s="212">
        <v>2.2200000000000002</v>
      </c>
      <c r="G174" s="212">
        <v>4.08</v>
      </c>
      <c r="H174" s="195">
        <v>0.83783783783783772</v>
      </c>
      <c r="I174" s="786"/>
      <c r="J174" s="786"/>
      <c r="K174" s="786"/>
    </row>
    <row r="175" spans="1:11" ht="30" customHeight="1">
      <c r="A175" s="381"/>
      <c r="B175" s="97"/>
      <c r="C175" s="674"/>
      <c r="D175" s="216" t="s">
        <v>821</v>
      </c>
      <c r="E175" s="212">
        <v>1.52</v>
      </c>
      <c r="F175" s="212">
        <v>1.62</v>
      </c>
      <c r="G175" s="212">
        <v>1.76</v>
      </c>
      <c r="H175" s="195">
        <v>8.6419753086419693E-2</v>
      </c>
      <c r="I175" s="786"/>
      <c r="J175" s="786"/>
      <c r="K175" s="786"/>
    </row>
    <row r="176" spans="1:11" ht="30" customHeight="1">
      <c r="A176" s="381"/>
      <c r="B176" s="97"/>
      <c r="C176" s="674"/>
      <c r="D176" s="216" t="s">
        <v>822</v>
      </c>
      <c r="E176" s="212">
        <v>1.65</v>
      </c>
      <c r="F176" s="212">
        <v>1.74</v>
      </c>
      <c r="G176" s="212">
        <v>1.99</v>
      </c>
      <c r="H176" s="195">
        <v>0.14367816091954022</v>
      </c>
      <c r="I176" s="786"/>
      <c r="J176" s="786"/>
      <c r="K176" s="786"/>
    </row>
    <row r="177" spans="1:11" ht="30" customHeight="1">
      <c r="A177" s="381"/>
      <c r="B177" s="97"/>
      <c r="C177" s="674"/>
      <c r="D177" s="216" t="s">
        <v>823</v>
      </c>
      <c r="E177" s="212">
        <v>1.28</v>
      </c>
      <c r="F177" s="212">
        <v>1.38</v>
      </c>
      <c r="G177" s="212">
        <v>2.0099999999999998</v>
      </c>
      <c r="H177" s="195">
        <v>0.45652173913043476</v>
      </c>
      <c r="I177" s="786"/>
      <c r="J177" s="786"/>
      <c r="K177" s="786"/>
    </row>
    <row r="178" spans="1:11" ht="30" customHeight="1">
      <c r="A178" s="381"/>
      <c r="B178" s="97"/>
      <c r="C178" s="674"/>
      <c r="D178" s="216" t="s">
        <v>824</v>
      </c>
      <c r="E178" s="572" t="s">
        <v>130</v>
      </c>
      <c r="F178" s="572" t="s">
        <v>130</v>
      </c>
      <c r="G178" s="572" t="s">
        <v>130</v>
      </c>
      <c r="H178" s="195" t="s">
        <v>130</v>
      </c>
      <c r="I178" s="786"/>
      <c r="J178" s="786"/>
      <c r="K178" s="786"/>
    </row>
    <row r="179" spans="1:11" ht="30" customHeight="1">
      <c r="A179" s="381"/>
      <c r="B179" s="97"/>
      <c r="C179" s="674"/>
      <c r="D179" s="216" t="s">
        <v>825</v>
      </c>
      <c r="E179" s="572" t="s">
        <v>130</v>
      </c>
      <c r="F179" s="194" t="s">
        <v>130</v>
      </c>
      <c r="G179" s="194" t="s">
        <v>130</v>
      </c>
      <c r="H179" s="195" t="s">
        <v>130</v>
      </c>
      <c r="I179" s="786"/>
      <c r="J179" s="786"/>
      <c r="K179" s="786"/>
    </row>
    <row r="180" spans="1:11" ht="30" customHeight="1">
      <c r="A180" s="381"/>
      <c r="B180" s="97"/>
      <c r="C180" s="674"/>
      <c r="D180" s="216" t="s">
        <v>826</v>
      </c>
      <c r="E180" s="572" t="s">
        <v>130</v>
      </c>
      <c r="F180" s="572">
        <v>0.22</v>
      </c>
      <c r="G180" s="572">
        <v>0.56000000000000005</v>
      </c>
      <c r="H180" s="195">
        <v>1.5454545454545459</v>
      </c>
      <c r="I180" s="790"/>
      <c r="J180" s="790"/>
      <c r="K180" s="790"/>
    </row>
    <row r="181" spans="1:11" ht="56.1" customHeight="1">
      <c r="A181" s="381"/>
      <c r="B181" s="97"/>
      <c r="C181" s="674"/>
      <c r="D181" s="288" t="s">
        <v>831</v>
      </c>
      <c r="E181" s="194"/>
      <c r="F181" s="194"/>
      <c r="G181" s="194"/>
      <c r="H181" s="194"/>
      <c r="I181" s="208"/>
      <c r="J181" s="208"/>
      <c r="K181" s="208"/>
    </row>
    <row r="182" spans="1:11" ht="30" customHeight="1">
      <c r="A182" s="381"/>
      <c r="B182" s="97"/>
      <c r="C182" s="674"/>
      <c r="D182" s="615" t="s">
        <v>264</v>
      </c>
      <c r="E182" s="288">
        <v>2023</v>
      </c>
      <c r="F182" s="288">
        <v>2024</v>
      </c>
      <c r="G182" s="288">
        <v>2025</v>
      </c>
      <c r="H182" s="181" t="s">
        <v>186</v>
      </c>
      <c r="I182" s="215" t="s">
        <v>187</v>
      </c>
      <c r="J182" s="215"/>
      <c r="K182" s="215"/>
    </row>
    <row r="183" spans="1:11" ht="30" customHeight="1">
      <c r="A183" s="381"/>
      <c r="B183" s="97"/>
      <c r="C183" s="674"/>
      <c r="D183" s="216" t="s">
        <v>817</v>
      </c>
      <c r="E183" s="212">
        <v>63.27</v>
      </c>
      <c r="F183" s="212">
        <v>63.16</v>
      </c>
      <c r="G183" s="212">
        <v>64.41</v>
      </c>
      <c r="H183" s="195">
        <v>1.9791006966434453E-2</v>
      </c>
      <c r="I183" s="208"/>
      <c r="J183" s="208"/>
      <c r="K183" s="208"/>
    </row>
    <row r="184" spans="1:11" ht="30" customHeight="1">
      <c r="A184" s="381"/>
      <c r="B184" s="97"/>
      <c r="C184" s="674"/>
      <c r="D184" s="216" t="s">
        <v>819</v>
      </c>
      <c r="E184" s="212">
        <v>16.46</v>
      </c>
      <c r="F184" s="212">
        <v>18.59</v>
      </c>
      <c r="G184" s="212">
        <v>19.2</v>
      </c>
      <c r="H184" s="195">
        <v>3.2813340505648166E-2</v>
      </c>
      <c r="I184" s="208"/>
      <c r="J184" s="208"/>
      <c r="K184" s="208"/>
    </row>
    <row r="185" spans="1:11" ht="30" customHeight="1">
      <c r="A185" s="381"/>
      <c r="B185" s="97"/>
      <c r="C185" s="674"/>
      <c r="D185" s="216" t="s">
        <v>820</v>
      </c>
      <c r="E185" s="212">
        <v>11.31</v>
      </c>
      <c r="F185" s="212">
        <v>12</v>
      </c>
      <c r="G185" s="212">
        <v>10.54</v>
      </c>
      <c r="H185" s="195">
        <v>-0.12166666666666674</v>
      </c>
      <c r="I185" s="208"/>
      <c r="J185" s="208"/>
      <c r="K185" s="208"/>
    </row>
    <row r="186" spans="1:11" ht="30" customHeight="1">
      <c r="A186" s="381"/>
      <c r="B186" s="97"/>
      <c r="C186" s="674"/>
      <c r="D186" s="216" t="s">
        <v>821</v>
      </c>
      <c r="E186" s="212">
        <v>8.9700000000000006</v>
      </c>
      <c r="F186" s="212">
        <v>9.16</v>
      </c>
      <c r="G186" s="212">
        <v>9.5399999999999991</v>
      </c>
      <c r="H186" s="195">
        <v>4.1484716157205129E-2</v>
      </c>
      <c r="I186" s="208"/>
      <c r="J186" s="208"/>
      <c r="K186" s="208"/>
    </row>
    <row r="187" spans="1:11" ht="30" customHeight="1">
      <c r="A187" s="381"/>
      <c r="B187" s="97"/>
      <c r="C187" s="674"/>
      <c r="D187" s="216" t="s">
        <v>822</v>
      </c>
      <c r="E187" s="212">
        <v>3.23</v>
      </c>
      <c r="F187" s="212">
        <v>2.76</v>
      </c>
      <c r="G187" s="212">
        <v>3.74</v>
      </c>
      <c r="H187" s="195">
        <v>0.35507246376811613</v>
      </c>
      <c r="I187" s="208"/>
      <c r="J187" s="208"/>
      <c r="K187" s="208"/>
    </row>
    <row r="188" spans="1:11" ht="30" customHeight="1">
      <c r="A188" s="381"/>
      <c r="B188" s="97"/>
      <c r="C188" s="674"/>
      <c r="D188" s="216" t="s">
        <v>823</v>
      </c>
      <c r="E188" s="212">
        <v>10.4</v>
      </c>
      <c r="F188" s="212">
        <v>10.5</v>
      </c>
      <c r="G188" s="212">
        <v>13.6</v>
      </c>
      <c r="H188" s="195">
        <v>0.29523809523809519</v>
      </c>
      <c r="I188" s="208"/>
      <c r="J188" s="208"/>
      <c r="K188" s="208"/>
    </row>
    <row r="189" spans="1:11" ht="30" customHeight="1">
      <c r="A189" s="381"/>
      <c r="B189" s="97"/>
      <c r="C189" s="674"/>
      <c r="D189" s="216" t="s">
        <v>824</v>
      </c>
      <c r="E189" s="572" t="s">
        <v>130</v>
      </c>
      <c r="F189" s="572" t="s">
        <v>130</v>
      </c>
      <c r="G189" s="572" t="s">
        <v>130</v>
      </c>
      <c r="H189" s="226" t="s">
        <v>130</v>
      </c>
      <c r="I189" s="208"/>
      <c r="J189" s="208"/>
      <c r="K189" s="208"/>
    </row>
    <row r="190" spans="1:11" ht="30" customHeight="1">
      <c r="A190" s="381"/>
      <c r="B190" s="97"/>
      <c r="C190" s="674"/>
      <c r="D190" s="216" t="s">
        <v>825</v>
      </c>
      <c r="E190" s="572" t="s">
        <v>130</v>
      </c>
      <c r="F190" s="194" t="s">
        <v>130</v>
      </c>
      <c r="G190" s="194" t="s">
        <v>130</v>
      </c>
      <c r="H190" s="226" t="s">
        <v>130</v>
      </c>
      <c r="I190" s="208"/>
      <c r="J190" s="208"/>
      <c r="K190" s="208"/>
    </row>
    <row r="191" spans="1:11" ht="30" customHeight="1">
      <c r="A191" s="381"/>
      <c r="B191" s="97"/>
      <c r="C191" s="674"/>
      <c r="D191" s="216" t="s">
        <v>826</v>
      </c>
      <c r="E191" s="572" t="s">
        <v>130</v>
      </c>
      <c r="F191" s="572" t="s">
        <v>130</v>
      </c>
      <c r="G191" s="572" t="s">
        <v>130</v>
      </c>
      <c r="H191" s="226" t="s">
        <v>130</v>
      </c>
      <c r="I191" s="208"/>
      <c r="J191" s="208"/>
      <c r="K191" s="208"/>
    </row>
    <row r="192" spans="1:11" ht="30" customHeight="1">
      <c r="A192" s="381"/>
      <c r="B192" s="97"/>
      <c r="C192" s="674"/>
      <c r="D192" s="615" t="s">
        <v>486</v>
      </c>
      <c r="E192" s="288">
        <v>2023</v>
      </c>
      <c r="F192" s="288">
        <v>2024</v>
      </c>
      <c r="G192" s="288">
        <v>2025</v>
      </c>
      <c r="H192" s="181" t="s">
        <v>186</v>
      </c>
      <c r="I192" s="215" t="s">
        <v>187</v>
      </c>
      <c r="J192" s="215"/>
      <c r="K192" s="215"/>
    </row>
    <row r="193" spans="1:11" ht="36" customHeight="1">
      <c r="A193" s="381"/>
      <c r="B193" s="97"/>
      <c r="C193" s="674"/>
      <c r="D193" s="216" t="s">
        <v>817</v>
      </c>
      <c r="E193" s="194" t="s">
        <v>130</v>
      </c>
      <c r="F193" s="194" t="s">
        <v>130</v>
      </c>
      <c r="G193" s="194">
        <v>55.56</v>
      </c>
      <c r="H193" s="195" t="s">
        <v>130</v>
      </c>
      <c r="I193" s="789" t="s">
        <v>818</v>
      </c>
      <c r="J193" s="789"/>
      <c r="K193" s="789"/>
    </row>
    <row r="194" spans="1:11" ht="30" customHeight="1">
      <c r="A194" s="381"/>
      <c r="B194" s="97"/>
      <c r="C194" s="674"/>
      <c r="D194" s="216" t="s">
        <v>819</v>
      </c>
      <c r="E194" s="194" t="s">
        <v>130</v>
      </c>
      <c r="F194" s="194" t="s">
        <v>130</v>
      </c>
      <c r="G194" s="194">
        <v>30.88</v>
      </c>
      <c r="H194" s="195" t="s">
        <v>130</v>
      </c>
      <c r="I194" s="786"/>
      <c r="J194" s="786"/>
      <c r="K194" s="786"/>
    </row>
    <row r="195" spans="1:11" ht="30" customHeight="1">
      <c r="A195" s="381"/>
      <c r="B195" s="97"/>
      <c r="C195" s="674"/>
      <c r="D195" s="216" t="s">
        <v>820</v>
      </c>
      <c r="E195" s="194" t="s">
        <v>130</v>
      </c>
      <c r="F195" s="194" t="s">
        <v>130</v>
      </c>
      <c r="G195" s="194">
        <v>15.13</v>
      </c>
      <c r="H195" s="195" t="s">
        <v>130</v>
      </c>
      <c r="I195" s="786"/>
      <c r="J195" s="786"/>
      <c r="K195" s="786"/>
    </row>
    <row r="196" spans="1:11" ht="30" customHeight="1">
      <c r="A196" s="381"/>
      <c r="B196" s="97"/>
      <c r="C196" s="674"/>
      <c r="D196" s="216" t="s">
        <v>821</v>
      </c>
      <c r="E196" s="194" t="s">
        <v>130</v>
      </c>
      <c r="F196" s="194" t="s">
        <v>130</v>
      </c>
      <c r="G196" s="194">
        <v>18.420000000000002</v>
      </c>
      <c r="H196" s="195" t="s">
        <v>130</v>
      </c>
      <c r="I196" s="786"/>
      <c r="J196" s="786"/>
      <c r="K196" s="786"/>
    </row>
    <row r="197" spans="1:11" ht="30" customHeight="1">
      <c r="A197" s="381"/>
      <c r="B197" s="97"/>
      <c r="C197" s="674"/>
      <c r="D197" s="216" t="s">
        <v>822</v>
      </c>
      <c r="E197" s="194" t="s">
        <v>130</v>
      </c>
      <c r="F197" s="194" t="s">
        <v>130</v>
      </c>
      <c r="G197" s="194">
        <v>7.32</v>
      </c>
      <c r="H197" s="195" t="s">
        <v>130</v>
      </c>
      <c r="I197" s="786"/>
      <c r="J197" s="786"/>
      <c r="K197" s="786"/>
    </row>
    <row r="198" spans="1:11" ht="30" customHeight="1">
      <c r="A198" s="381"/>
      <c r="B198" s="97"/>
      <c r="C198" s="674"/>
      <c r="D198" s="216" t="s">
        <v>823</v>
      </c>
      <c r="E198" s="194" t="s">
        <v>130</v>
      </c>
      <c r="F198" s="194" t="s">
        <v>130</v>
      </c>
      <c r="G198" s="212">
        <v>12.6</v>
      </c>
      <c r="H198" s="195" t="s">
        <v>130</v>
      </c>
      <c r="I198" s="786"/>
      <c r="J198" s="786"/>
      <c r="K198" s="786"/>
    </row>
    <row r="199" spans="1:11" ht="30" customHeight="1">
      <c r="A199" s="381"/>
      <c r="B199" s="97"/>
      <c r="C199" s="674"/>
      <c r="D199" s="216" t="s">
        <v>824</v>
      </c>
      <c r="E199" s="194" t="s">
        <v>130</v>
      </c>
      <c r="F199" s="194" t="s">
        <v>130</v>
      </c>
      <c r="G199" s="194" t="s">
        <v>130</v>
      </c>
      <c r="H199" s="195" t="s">
        <v>130</v>
      </c>
      <c r="I199" s="786"/>
      <c r="J199" s="786"/>
      <c r="K199" s="786"/>
    </row>
    <row r="200" spans="1:11" ht="30" customHeight="1">
      <c r="A200" s="381"/>
      <c r="B200" s="97"/>
      <c r="C200" s="674"/>
      <c r="D200" s="216" t="s">
        <v>825</v>
      </c>
      <c r="E200" s="194" t="s">
        <v>130</v>
      </c>
      <c r="F200" s="194" t="s">
        <v>130</v>
      </c>
      <c r="G200" s="194" t="s">
        <v>130</v>
      </c>
      <c r="H200" s="195" t="s">
        <v>130</v>
      </c>
      <c r="I200" s="786"/>
      <c r="J200" s="786"/>
      <c r="K200" s="786"/>
    </row>
    <row r="201" spans="1:11" ht="37.5" customHeight="1">
      <c r="A201" s="381"/>
      <c r="B201" s="97"/>
      <c r="C201" s="674"/>
      <c r="D201" s="216" t="s">
        <v>826</v>
      </c>
      <c r="E201" s="194" t="s">
        <v>130</v>
      </c>
      <c r="F201" s="194" t="s">
        <v>130</v>
      </c>
      <c r="G201" s="194" t="s">
        <v>130</v>
      </c>
      <c r="H201" s="195" t="s">
        <v>130</v>
      </c>
      <c r="I201" s="786"/>
      <c r="J201" s="786"/>
      <c r="K201" s="786"/>
    </row>
    <row r="202" spans="1:11" ht="30" customHeight="1">
      <c r="A202" s="381"/>
      <c r="B202" s="97"/>
      <c r="C202" s="674"/>
      <c r="D202" s="615" t="s">
        <v>263</v>
      </c>
      <c r="E202" s="288">
        <v>2023</v>
      </c>
      <c r="F202" s="288">
        <v>2024</v>
      </c>
      <c r="G202" s="288">
        <v>2025</v>
      </c>
      <c r="H202" s="181" t="s">
        <v>186</v>
      </c>
      <c r="I202" s="786"/>
      <c r="J202" s="786"/>
      <c r="K202" s="786"/>
    </row>
    <row r="203" spans="1:11" ht="30" customHeight="1">
      <c r="A203" s="381"/>
      <c r="B203" s="97"/>
      <c r="C203" s="674"/>
      <c r="D203" s="216" t="s">
        <v>817</v>
      </c>
      <c r="E203" s="212">
        <v>0</v>
      </c>
      <c r="F203" s="572" t="s">
        <v>130</v>
      </c>
      <c r="G203" s="212">
        <v>33.33</v>
      </c>
      <c r="H203" s="226" t="s">
        <v>130</v>
      </c>
      <c r="I203" s="786"/>
      <c r="J203" s="786"/>
      <c r="K203" s="786"/>
    </row>
    <row r="204" spans="1:11" ht="30" customHeight="1">
      <c r="A204" s="381"/>
      <c r="B204" s="97"/>
      <c r="C204" s="674"/>
      <c r="D204" s="216" t="s">
        <v>819</v>
      </c>
      <c r="E204" s="212">
        <v>35</v>
      </c>
      <c r="F204" s="572" t="s">
        <v>130</v>
      </c>
      <c r="G204" s="212">
        <v>61.29</v>
      </c>
      <c r="H204" s="226" t="s">
        <v>130</v>
      </c>
      <c r="I204" s="786"/>
      <c r="J204" s="786"/>
      <c r="K204" s="786"/>
    </row>
    <row r="205" spans="1:11" ht="30" customHeight="1">
      <c r="A205" s="381"/>
      <c r="B205" s="97"/>
      <c r="C205" s="674"/>
      <c r="D205" s="216" t="s">
        <v>820</v>
      </c>
      <c r="E205" s="212">
        <v>11</v>
      </c>
      <c r="F205" s="572" t="s">
        <v>130</v>
      </c>
      <c r="G205" s="212">
        <v>66.67</v>
      </c>
      <c r="H205" s="226" t="s">
        <v>130</v>
      </c>
      <c r="I205" s="786"/>
      <c r="J205" s="786"/>
      <c r="K205" s="786"/>
    </row>
    <row r="206" spans="1:11" ht="30" customHeight="1">
      <c r="A206" s="381"/>
      <c r="B206" s="97"/>
      <c r="C206" s="674"/>
      <c r="D206" s="216" t="s">
        <v>821</v>
      </c>
      <c r="E206" s="212">
        <v>8</v>
      </c>
      <c r="F206" s="572" t="s">
        <v>130</v>
      </c>
      <c r="G206" s="212">
        <v>37.51</v>
      </c>
      <c r="H206" s="226" t="s">
        <v>130</v>
      </c>
      <c r="I206" s="786"/>
      <c r="J206" s="786"/>
      <c r="K206" s="786"/>
    </row>
    <row r="207" spans="1:11" ht="30" customHeight="1">
      <c r="A207" s="381"/>
      <c r="B207" s="97"/>
      <c r="C207" s="674"/>
      <c r="D207" s="216" t="s">
        <v>822</v>
      </c>
      <c r="E207" s="212">
        <v>15</v>
      </c>
      <c r="F207" s="572" t="s">
        <v>130</v>
      </c>
      <c r="G207" s="212">
        <v>61.67</v>
      </c>
      <c r="H207" s="226" t="s">
        <v>130</v>
      </c>
      <c r="I207" s="786"/>
      <c r="J207" s="786"/>
      <c r="K207" s="786"/>
    </row>
    <row r="208" spans="1:11" ht="30" customHeight="1">
      <c r="A208" s="381"/>
      <c r="B208" s="97"/>
      <c r="C208" s="674"/>
      <c r="D208" s="216" t="s">
        <v>823</v>
      </c>
      <c r="E208" s="212">
        <v>11</v>
      </c>
      <c r="F208" s="572" t="s">
        <v>130</v>
      </c>
      <c r="G208" s="212">
        <v>46.52</v>
      </c>
      <c r="H208" s="226" t="s">
        <v>130</v>
      </c>
      <c r="I208" s="786"/>
      <c r="J208" s="786"/>
      <c r="K208" s="786"/>
    </row>
    <row r="209" spans="1:11" ht="30" customHeight="1">
      <c r="A209" s="381"/>
      <c r="B209" s="97"/>
      <c r="C209" s="674"/>
      <c r="D209" s="216" t="s">
        <v>824</v>
      </c>
      <c r="E209" s="212">
        <v>0</v>
      </c>
      <c r="F209" s="572" t="s">
        <v>130</v>
      </c>
      <c r="G209" s="212">
        <v>0</v>
      </c>
      <c r="H209" s="226" t="s">
        <v>130</v>
      </c>
      <c r="I209" s="786"/>
      <c r="J209" s="786"/>
      <c r="K209" s="786"/>
    </row>
    <row r="210" spans="1:11" ht="30" customHeight="1">
      <c r="A210" s="381"/>
      <c r="B210" s="97"/>
      <c r="C210" s="674"/>
      <c r="D210" s="216" t="s">
        <v>825</v>
      </c>
      <c r="E210" s="212">
        <v>0</v>
      </c>
      <c r="F210" s="572" t="s">
        <v>130</v>
      </c>
      <c r="G210" s="212">
        <v>0</v>
      </c>
      <c r="H210" s="226" t="s">
        <v>130</v>
      </c>
      <c r="I210" s="786"/>
      <c r="J210" s="786"/>
      <c r="K210" s="786"/>
    </row>
    <row r="211" spans="1:11" ht="30" customHeight="1">
      <c r="A211" s="381"/>
      <c r="B211" s="97"/>
      <c r="C211" s="674"/>
      <c r="D211" s="216" t="s">
        <v>826</v>
      </c>
      <c r="E211" s="212">
        <v>0</v>
      </c>
      <c r="F211" s="572" t="s">
        <v>130</v>
      </c>
      <c r="G211" s="212">
        <v>0</v>
      </c>
      <c r="H211" s="226" t="s">
        <v>130</v>
      </c>
      <c r="I211" s="790"/>
      <c r="J211" s="790"/>
      <c r="K211" s="790"/>
    </row>
    <row r="212" spans="1:11" ht="56.1" customHeight="1">
      <c r="A212" s="381"/>
      <c r="B212" s="97"/>
      <c r="C212" s="674"/>
      <c r="D212" s="288" t="s">
        <v>832</v>
      </c>
      <c r="E212" s="194"/>
      <c r="F212" s="194"/>
      <c r="G212" s="194"/>
      <c r="H212" s="194"/>
      <c r="I212" s="208"/>
      <c r="J212" s="208"/>
      <c r="K212" s="208"/>
    </row>
    <row r="213" spans="1:11" ht="30" customHeight="1">
      <c r="A213" s="381"/>
      <c r="B213" s="97"/>
      <c r="C213" s="674"/>
      <c r="D213" s="615" t="s">
        <v>264</v>
      </c>
      <c r="E213" s="288">
        <v>2023</v>
      </c>
      <c r="F213" s="288">
        <v>2024</v>
      </c>
      <c r="G213" s="288">
        <v>2025</v>
      </c>
      <c r="H213" s="181" t="s">
        <v>186</v>
      </c>
      <c r="I213" s="208"/>
      <c r="J213" s="786" t="s">
        <v>833</v>
      </c>
      <c r="K213" s="787"/>
    </row>
    <row r="214" spans="1:11" ht="30" customHeight="1">
      <c r="A214" s="381"/>
      <c r="B214" s="97"/>
      <c r="C214" s="674"/>
      <c r="D214" s="216" t="s">
        <v>817</v>
      </c>
      <c r="E214" s="572" t="s">
        <v>130</v>
      </c>
      <c r="F214" s="572" t="s">
        <v>130</v>
      </c>
      <c r="G214" s="212">
        <v>1.69</v>
      </c>
      <c r="H214" s="226" t="s">
        <v>130</v>
      </c>
      <c r="I214" s="208"/>
      <c r="J214" s="787"/>
      <c r="K214" s="787"/>
    </row>
    <row r="215" spans="1:11" ht="30" customHeight="1">
      <c r="A215" s="381"/>
      <c r="B215" s="97"/>
      <c r="C215" s="674"/>
      <c r="D215" s="216" t="s">
        <v>819</v>
      </c>
      <c r="E215" s="572" t="s">
        <v>130</v>
      </c>
      <c r="F215" s="572" t="s">
        <v>130</v>
      </c>
      <c r="G215" s="212">
        <v>0</v>
      </c>
      <c r="H215" s="226" t="s">
        <v>130</v>
      </c>
      <c r="I215" s="208"/>
      <c r="J215" s="787"/>
      <c r="K215" s="787"/>
    </row>
    <row r="216" spans="1:11" ht="30" customHeight="1">
      <c r="A216" s="381"/>
      <c r="B216" s="97"/>
      <c r="C216" s="674"/>
      <c r="D216" s="216" t="s">
        <v>820</v>
      </c>
      <c r="E216" s="572" t="s">
        <v>130</v>
      </c>
      <c r="F216" s="572" t="s">
        <v>130</v>
      </c>
      <c r="G216" s="212">
        <v>0</v>
      </c>
      <c r="H216" s="226" t="s">
        <v>130</v>
      </c>
      <c r="I216" s="208"/>
      <c r="J216" s="787"/>
      <c r="K216" s="787"/>
    </row>
    <row r="217" spans="1:11" ht="30" customHeight="1">
      <c r="A217" s="381"/>
      <c r="B217" s="97"/>
      <c r="C217" s="674"/>
      <c r="D217" s="216" t="s">
        <v>821</v>
      </c>
      <c r="E217" s="572" t="s">
        <v>130</v>
      </c>
      <c r="F217" s="572" t="s">
        <v>130</v>
      </c>
      <c r="G217" s="212">
        <v>0.15</v>
      </c>
      <c r="H217" s="226" t="s">
        <v>130</v>
      </c>
      <c r="I217" s="208"/>
      <c r="J217" s="787"/>
      <c r="K217" s="787"/>
    </row>
    <row r="218" spans="1:11" ht="30" customHeight="1">
      <c r="A218" s="381"/>
      <c r="B218" s="97"/>
      <c r="C218" s="674"/>
      <c r="D218" s="216" t="s">
        <v>822</v>
      </c>
      <c r="E218" s="572" t="s">
        <v>130</v>
      </c>
      <c r="F218" s="572" t="s">
        <v>130</v>
      </c>
      <c r="G218" s="212">
        <v>0.13</v>
      </c>
      <c r="H218" s="226" t="s">
        <v>130</v>
      </c>
      <c r="I218" s="208"/>
      <c r="J218" s="787"/>
      <c r="K218" s="787"/>
    </row>
    <row r="219" spans="1:11" ht="30" customHeight="1">
      <c r="A219" s="381"/>
      <c r="B219" s="97"/>
      <c r="C219" s="674"/>
      <c r="D219" s="216" t="s">
        <v>823</v>
      </c>
      <c r="E219" s="572" t="s">
        <v>130</v>
      </c>
      <c r="F219" s="572" t="s">
        <v>130</v>
      </c>
      <c r="G219" s="212">
        <v>1.2</v>
      </c>
      <c r="H219" s="226" t="s">
        <v>130</v>
      </c>
      <c r="I219" s="208"/>
      <c r="J219" s="787"/>
      <c r="K219" s="787"/>
    </row>
    <row r="220" spans="1:11" ht="30" customHeight="1">
      <c r="A220" s="381"/>
      <c r="B220" s="97"/>
      <c r="C220" s="674"/>
      <c r="D220" s="216" t="s">
        <v>824</v>
      </c>
      <c r="E220" s="572" t="s">
        <v>130</v>
      </c>
      <c r="F220" s="572" t="s">
        <v>130</v>
      </c>
      <c r="G220" s="212">
        <v>0</v>
      </c>
      <c r="H220" s="226" t="s">
        <v>130</v>
      </c>
      <c r="I220" s="208"/>
      <c r="J220" s="787"/>
      <c r="K220" s="787"/>
    </row>
    <row r="221" spans="1:11" ht="30" customHeight="1">
      <c r="A221" s="381"/>
      <c r="B221" s="97"/>
      <c r="C221" s="674"/>
      <c r="D221" s="216" t="s">
        <v>825</v>
      </c>
      <c r="E221" s="572" t="s">
        <v>130</v>
      </c>
      <c r="F221" s="194" t="s">
        <v>130</v>
      </c>
      <c r="G221" s="212">
        <v>0</v>
      </c>
      <c r="H221" s="226" t="s">
        <v>130</v>
      </c>
      <c r="I221" s="208"/>
      <c r="J221" s="787"/>
      <c r="K221" s="787"/>
    </row>
    <row r="222" spans="1:11" ht="30" customHeight="1" thickBot="1">
      <c r="A222" s="381"/>
      <c r="B222" s="377"/>
      <c r="C222" s="675"/>
      <c r="D222" s="296" t="s">
        <v>826</v>
      </c>
      <c r="E222" s="581" t="s">
        <v>130</v>
      </c>
      <c r="F222" s="581" t="s">
        <v>130</v>
      </c>
      <c r="G222" s="645">
        <v>0</v>
      </c>
      <c r="H222" s="294" t="s">
        <v>130</v>
      </c>
      <c r="I222" s="297"/>
      <c r="J222" s="788"/>
      <c r="K222" s="788"/>
    </row>
    <row r="223" spans="1:11" ht="16.899999999999999">
      <c r="A223" s="381"/>
      <c r="B223" s="97"/>
      <c r="C223" s="181"/>
      <c r="D223" s="230"/>
      <c r="E223" s="230"/>
      <c r="F223" s="230"/>
      <c r="G223" s="230"/>
      <c r="H223" s="230"/>
      <c r="I223" s="230"/>
      <c r="J223" s="186"/>
      <c r="K223" s="186"/>
    </row>
    <row r="224" spans="1:11" ht="30" customHeight="1">
      <c r="A224" s="381"/>
      <c r="B224" s="97"/>
      <c r="C224" s="740" t="s">
        <v>834</v>
      </c>
      <c r="D224" s="337" t="s">
        <v>262</v>
      </c>
      <c r="E224" s="616">
        <v>2023</v>
      </c>
      <c r="F224" s="616">
        <v>2024</v>
      </c>
      <c r="G224" s="616">
        <v>2025</v>
      </c>
      <c r="H224" s="616" t="s">
        <v>186</v>
      </c>
      <c r="I224" s="616" t="s">
        <v>187</v>
      </c>
      <c r="J224" s="616"/>
      <c r="K224" s="616"/>
    </row>
    <row r="225" spans="1:11" ht="30" customHeight="1">
      <c r="A225" s="381"/>
      <c r="B225" s="97"/>
      <c r="C225" s="740"/>
      <c r="D225" s="216" t="s">
        <v>835</v>
      </c>
      <c r="E225" s="572" t="s">
        <v>130</v>
      </c>
      <c r="F225" s="572" t="s">
        <v>130</v>
      </c>
      <c r="G225" s="572" t="s">
        <v>130</v>
      </c>
      <c r="H225" s="226"/>
      <c r="I225" s="208"/>
      <c r="J225" s="208"/>
      <c r="K225" s="208"/>
    </row>
    <row r="226" spans="1:11" ht="30" customHeight="1">
      <c r="A226" s="381"/>
      <c r="B226" s="97"/>
      <c r="C226" s="740"/>
      <c r="D226" s="216" t="s">
        <v>836</v>
      </c>
      <c r="E226" s="212">
        <v>1.02</v>
      </c>
      <c r="F226" s="212">
        <v>0.83</v>
      </c>
      <c r="G226" s="212">
        <v>0.72</v>
      </c>
      <c r="H226" s="195">
        <v>-0.13253012048192769</v>
      </c>
      <c r="I226" s="208"/>
      <c r="J226" s="208"/>
      <c r="K226" s="208"/>
    </row>
    <row r="227" spans="1:11" ht="30" customHeight="1">
      <c r="A227" s="381"/>
      <c r="B227" s="97"/>
      <c r="C227" s="740"/>
      <c r="D227" s="216" t="s">
        <v>820</v>
      </c>
      <c r="E227" s="212">
        <v>0.81</v>
      </c>
      <c r="F227" s="212">
        <v>1.04</v>
      </c>
      <c r="G227" s="212">
        <v>1.06</v>
      </c>
      <c r="H227" s="195">
        <v>1.9230769230769246E-2</v>
      </c>
      <c r="I227" s="208"/>
      <c r="J227" s="208"/>
      <c r="K227" s="208"/>
    </row>
    <row r="228" spans="1:11" ht="30" customHeight="1">
      <c r="A228" s="381"/>
      <c r="B228" s="97"/>
      <c r="C228" s="740"/>
      <c r="D228" s="216" t="s">
        <v>821</v>
      </c>
      <c r="E228" s="212">
        <v>0.98</v>
      </c>
      <c r="F228" s="212">
        <v>1.1100000000000001</v>
      </c>
      <c r="G228" s="212">
        <v>1.07</v>
      </c>
      <c r="H228" s="195">
        <v>-3.6036036036036063E-2</v>
      </c>
      <c r="I228" s="208"/>
      <c r="J228" s="208"/>
      <c r="K228" s="208"/>
    </row>
    <row r="229" spans="1:11" ht="30" customHeight="1">
      <c r="A229" s="381"/>
      <c r="B229" s="97"/>
      <c r="C229" s="740"/>
      <c r="D229" s="216" t="s">
        <v>822</v>
      </c>
      <c r="E229" s="212">
        <v>1.02</v>
      </c>
      <c r="F229" s="212">
        <v>1.03</v>
      </c>
      <c r="G229" s="212">
        <v>1.07</v>
      </c>
      <c r="H229" s="195">
        <v>3.8834951456310711E-2</v>
      </c>
      <c r="I229" s="208"/>
      <c r="J229" s="208"/>
      <c r="K229" s="208"/>
    </row>
    <row r="230" spans="1:11" ht="30" customHeight="1">
      <c r="A230" s="381"/>
      <c r="B230" s="97"/>
      <c r="C230" s="740"/>
      <c r="D230" s="216" t="s">
        <v>823</v>
      </c>
      <c r="E230" s="212">
        <v>0.41</v>
      </c>
      <c r="F230" s="212">
        <v>0.9</v>
      </c>
      <c r="G230" s="212">
        <v>0.83</v>
      </c>
      <c r="H230" s="195">
        <v>-7.7777777777777848E-2</v>
      </c>
      <c r="I230" s="208"/>
      <c r="J230" s="208"/>
      <c r="K230" s="208"/>
    </row>
    <row r="231" spans="1:11" ht="30" customHeight="1">
      <c r="A231" s="381"/>
      <c r="B231" s="97"/>
      <c r="C231" s="740"/>
      <c r="D231" s="216" t="s">
        <v>824</v>
      </c>
      <c r="E231" s="572" t="s">
        <v>130</v>
      </c>
      <c r="F231" s="572" t="s">
        <v>130</v>
      </c>
      <c r="G231" s="572" t="s">
        <v>130</v>
      </c>
      <c r="H231" s="195" t="s">
        <v>130</v>
      </c>
      <c r="I231" s="208"/>
      <c r="J231" s="208"/>
      <c r="K231" s="208"/>
    </row>
    <row r="232" spans="1:11" ht="30" customHeight="1">
      <c r="A232" s="381"/>
      <c r="B232" s="97"/>
      <c r="C232" s="740"/>
      <c r="D232" s="216" t="s">
        <v>825</v>
      </c>
      <c r="E232" s="572" t="s">
        <v>130</v>
      </c>
      <c r="F232" s="194" t="s">
        <v>130</v>
      </c>
      <c r="G232" s="194" t="s">
        <v>130</v>
      </c>
      <c r="H232" s="195" t="s">
        <v>130</v>
      </c>
      <c r="I232" s="208"/>
      <c r="J232" s="208"/>
      <c r="K232" s="208"/>
    </row>
    <row r="233" spans="1:11" ht="30" customHeight="1">
      <c r="A233" s="381"/>
      <c r="B233" s="97"/>
      <c r="C233" s="740"/>
      <c r="D233" s="340" t="s">
        <v>826</v>
      </c>
      <c r="E233" s="572" t="s">
        <v>130</v>
      </c>
      <c r="F233" s="572" t="s">
        <v>130</v>
      </c>
      <c r="G233" s="572" t="s">
        <v>130</v>
      </c>
      <c r="H233" s="195" t="s">
        <v>130</v>
      </c>
      <c r="I233" s="208"/>
      <c r="J233" s="208"/>
      <c r="K233" s="208"/>
    </row>
    <row r="234" spans="1:11" ht="30" customHeight="1">
      <c r="A234" s="381"/>
      <c r="B234" s="97"/>
      <c r="C234" s="740"/>
      <c r="D234" s="337" t="s">
        <v>264</v>
      </c>
      <c r="E234" s="616">
        <v>2023</v>
      </c>
      <c r="F234" s="616">
        <v>2024</v>
      </c>
      <c r="G234" s="616">
        <v>2025</v>
      </c>
      <c r="H234" s="616" t="s">
        <v>186</v>
      </c>
      <c r="I234" s="616" t="s">
        <v>187</v>
      </c>
      <c r="J234" s="295"/>
      <c r="K234" s="295"/>
    </row>
    <row r="235" spans="1:11" ht="30" customHeight="1">
      <c r="A235" s="381"/>
      <c r="B235" s="97"/>
      <c r="C235" s="740"/>
      <c r="D235" s="216" t="s">
        <v>835</v>
      </c>
      <c r="E235" s="212">
        <v>0.86</v>
      </c>
      <c r="F235" s="212">
        <v>0.85</v>
      </c>
      <c r="G235" s="212">
        <v>0.82</v>
      </c>
      <c r="H235" s="195">
        <v>-3.5294117647058858E-2</v>
      </c>
      <c r="I235" s="208"/>
      <c r="J235" s="208"/>
      <c r="K235" s="208"/>
    </row>
    <row r="236" spans="1:11" ht="30" customHeight="1">
      <c r="A236" s="381"/>
      <c r="B236" s="97"/>
      <c r="C236" s="740"/>
      <c r="D236" s="216" t="s">
        <v>836</v>
      </c>
      <c r="E236" s="212">
        <v>1</v>
      </c>
      <c r="F236" s="212">
        <v>1.04</v>
      </c>
      <c r="G236" s="212">
        <v>0.91</v>
      </c>
      <c r="H236" s="195">
        <v>-0.125</v>
      </c>
      <c r="I236" s="208"/>
      <c r="J236" s="208"/>
      <c r="K236" s="208"/>
    </row>
    <row r="237" spans="1:11" ht="30" customHeight="1">
      <c r="A237" s="381"/>
      <c r="B237" s="97"/>
      <c r="C237" s="740"/>
      <c r="D237" s="216" t="s">
        <v>820</v>
      </c>
      <c r="E237" s="212">
        <v>0.97</v>
      </c>
      <c r="F237" s="212">
        <v>0.98</v>
      </c>
      <c r="G237" s="212">
        <v>0.97</v>
      </c>
      <c r="H237" s="195">
        <v>-1.0204081632653071E-2</v>
      </c>
      <c r="I237" s="208"/>
      <c r="J237" s="208"/>
      <c r="K237" s="208"/>
    </row>
    <row r="238" spans="1:11" ht="30" customHeight="1">
      <c r="A238" s="381"/>
      <c r="B238" s="97"/>
      <c r="C238" s="740"/>
      <c r="D238" s="216" t="s">
        <v>821</v>
      </c>
      <c r="E238" s="212">
        <v>1</v>
      </c>
      <c r="F238" s="212">
        <v>1.01</v>
      </c>
      <c r="G238" s="212">
        <v>0.96</v>
      </c>
      <c r="H238" s="195">
        <v>-4.9504950495049549E-2</v>
      </c>
      <c r="I238" s="208"/>
      <c r="J238" s="208"/>
      <c r="K238" s="208"/>
    </row>
    <row r="239" spans="1:11" ht="30" customHeight="1">
      <c r="A239" s="381"/>
      <c r="B239" s="97"/>
      <c r="C239" s="740"/>
      <c r="D239" s="216" t="s">
        <v>822</v>
      </c>
      <c r="E239" s="212">
        <v>0.83</v>
      </c>
      <c r="F239" s="212">
        <v>0.81</v>
      </c>
      <c r="G239" s="212">
        <v>0.87</v>
      </c>
      <c r="H239" s="195">
        <v>7.4074074074074001E-2</v>
      </c>
      <c r="I239" s="208"/>
      <c r="J239" s="208"/>
      <c r="K239" s="208"/>
    </row>
    <row r="240" spans="1:11" ht="30" customHeight="1">
      <c r="A240" s="381"/>
      <c r="B240" s="97"/>
      <c r="C240" s="740"/>
      <c r="D240" s="216" t="s">
        <v>823</v>
      </c>
      <c r="E240" s="212">
        <v>0.86</v>
      </c>
      <c r="F240" s="212">
        <v>0.86</v>
      </c>
      <c r="G240" s="212">
        <v>0.85</v>
      </c>
      <c r="H240" s="195">
        <v>-1.1627906976744196E-2</v>
      </c>
      <c r="I240" s="208"/>
      <c r="J240" s="208"/>
      <c r="K240" s="208"/>
    </row>
    <row r="241" spans="1:11" ht="30" customHeight="1">
      <c r="A241" s="381"/>
      <c r="B241" s="97"/>
      <c r="C241" s="740"/>
      <c r="D241" s="216" t="s">
        <v>824</v>
      </c>
      <c r="E241" s="212">
        <v>0.97</v>
      </c>
      <c r="F241" s="212">
        <v>1.01</v>
      </c>
      <c r="G241" s="212">
        <v>0.99</v>
      </c>
      <c r="H241" s="195">
        <v>-1.980198019801982E-2</v>
      </c>
      <c r="I241" s="208"/>
      <c r="J241" s="208"/>
      <c r="K241" s="208"/>
    </row>
    <row r="242" spans="1:11" ht="69" customHeight="1">
      <c r="A242" s="381"/>
      <c r="B242" s="97"/>
      <c r="C242" s="740"/>
      <c r="D242" s="216" t="s">
        <v>825</v>
      </c>
      <c r="E242" s="212">
        <v>1.18</v>
      </c>
      <c r="F242" s="194" t="s">
        <v>130</v>
      </c>
      <c r="G242" s="194" t="s">
        <v>130</v>
      </c>
      <c r="H242" s="226" t="s">
        <v>130</v>
      </c>
      <c r="I242" s="746" t="s">
        <v>837</v>
      </c>
      <c r="J242" s="746"/>
      <c r="K242" s="746"/>
    </row>
    <row r="243" spans="1:11" ht="22.9" customHeight="1">
      <c r="A243" s="381"/>
      <c r="B243" s="97"/>
      <c r="C243" s="740"/>
      <c r="D243" s="340" t="s">
        <v>826</v>
      </c>
      <c r="E243" s="572">
        <v>0.93</v>
      </c>
      <c r="F243" s="572">
        <v>0.94</v>
      </c>
      <c r="G243" s="572">
        <v>1.05</v>
      </c>
      <c r="H243" s="195">
        <v>0.11702127659574479</v>
      </c>
      <c r="I243" s="208"/>
      <c r="J243" s="459"/>
      <c r="K243" s="459"/>
    </row>
    <row r="244" spans="1:11" ht="30" customHeight="1">
      <c r="A244" s="381"/>
      <c r="B244" s="97"/>
      <c r="C244" s="740"/>
      <c r="D244" s="337" t="s">
        <v>265</v>
      </c>
      <c r="E244" s="616">
        <v>2023</v>
      </c>
      <c r="F244" s="616">
        <v>2024</v>
      </c>
      <c r="G244" s="616">
        <v>2025</v>
      </c>
      <c r="H244" s="616" t="s">
        <v>186</v>
      </c>
      <c r="I244" s="616" t="s">
        <v>187</v>
      </c>
      <c r="J244" s="208"/>
      <c r="K244" s="208"/>
    </row>
    <row r="245" spans="1:11" ht="30" customHeight="1">
      <c r="A245" s="381"/>
      <c r="B245" s="97"/>
      <c r="C245" s="740"/>
      <c r="D245" s="216" t="s">
        <v>835</v>
      </c>
      <c r="E245" s="572" t="s">
        <v>130</v>
      </c>
      <c r="F245" s="572" t="s">
        <v>130</v>
      </c>
      <c r="G245" s="572" t="s">
        <v>130</v>
      </c>
      <c r="H245" s="226" t="s">
        <v>130</v>
      </c>
      <c r="I245" s="208"/>
      <c r="J245" s="208"/>
      <c r="K245" s="208"/>
    </row>
    <row r="246" spans="1:11" ht="30" customHeight="1">
      <c r="A246" s="381"/>
      <c r="B246" s="97"/>
      <c r="C246" s="740"/>
      <c r="D246" s="216" t="s">
        <v>836</v>
      </c>
      <c r="E246" s="572" t="s">
        <v>130</v>
      </c>
      <c r="F246" s="572" t="s">
        <v>130</v>
      </c>
      <c r="G246" s="572" t="s">
        <v>130</v>
      </c>
      <c r="H246" s="226" t="s">
        <v>130</v>
      </c>
      <c r="I246" s="208"/>
      <c r="J246" s="208"/>
      <c r="K246" s="208"/>
    </row>
    <row r="247" spans="1:11" ht="30" customHeight="1">
      <c r="A247" s="381"/>
      <c r="B247" s="97"/>
      <c r="C247" s="740"/>
      <c r="D247" s="216" t="s">
        <v>820</v>
      </c>
      <c r="E247" s="572" t="s">
        <v>130</v>
      </c>
      <c r="F247" s="572" t="s">
        <v>130</v>
      </c>
      <c r="G247" s="572" t="s">
        <v>130</v>
      </c>
      <c r="H247" s="226" t="s">
        <v>130</v>
      </c>
      <c r="I247" s="208"/>
      <c r="J247" s="208"/>
      <c r="K247" s="208"/>
    </row>
    <row r="248" spans="1:11" ht="30" customHeight="1">
      <c r="A248" s="381"/>
      <c r="B248" s="97"/>
      <c r="C248" s="740"/>
      <c r="D248" s="216" t="s">
        <v>821</v>
      </c>
      <c r="E248" s="572" t="s">
        <v>130</v>
      </c>
      <c r="F248" s="572" t="s">
        <v>130</v>
      </c>
      <c r="G248" s="212">
        <v>0.98</v>
      </c>
      <c r="H248" s="226" t="s">
        <v>130</v>
      </c>
      <c r="I248" s="208"/>
      <c r="J248" s="208"/>
      <c r="K248" s="208"/>
    </row>
    <row r="249" spans="1:11" ht="30" customHeight="1">
      <c r="A249" s="381"/>
      <c r="B249" s="97"/>
      <c r="C249" s="740"/>
      <c r="D249" s="216" t="s">
        <v>822</v>
      </c>
      <c r="E249" s="572" t="s">
        <v>130</v>
      </c>
      <c r="F249" s="572" t="s">
        <v>130</v>
      </c>
      <c r="G249" s="212">
        <v>0.73</v>
      </c>
      <c r="H249" s="226" t="s">
        <v>130</v>
      </c>
      <c r="I249" s="208"/>
      <c r="J249" s="208"/>
      <c r="K249" s="208"/>
    </row>
    <row r="250" spans="1:11" ht="30" customHeight="1">
      <c r="A250" s="381"/>
      <c r="B250" s="97"/>
      <c r="C250" s="740"/>
      <c r="D250" s="216" t="s">
        <v>823</v>
      </c>
      <c r="E250" s="572" t="s">
        <v>130</v>
      </c>
      <c r="F250" s="572" t="s">
        <v>130</v>
      </c>
      <c r="G250" s="212">
        <v>0.66</v>
      </c>
      <c r="H250" s="226" t="s">
        <v>130</v>
      </c>
      <c r="I250" s="208"/>
      <c r="J250" s="208"/>
      <c r="K250" s="208"/>
    </row>
    <row r="251" spans="1:11" ht="30" customHeight="1">
      <c r="A251" s="381"/>
      <c r="B251" s="97"/>
      <c r="C251" s="740"/>
      <c r="D251" s="216" t="s">
        <v>824</v>
      </c>
      <c r="E251" s="572" t="s">
        <v>130</v>
      </c>
      <c r="F251" s="572" t="s">
        <v>130</v>
      </c>
      <c r="G251" s="572" t="s">
        <v>130</v>
      </c>
      <c r="H251" s="226" t="s">
        <v>130</v>
      </c>
      <c r="I251" s="208"/>
      <c r="J251" s="208"/>
      <c r="K251" s="208"/>
    </row>
    <row r="252" spans="1:11" ht="30" customHeight="1">
      <c r="A252" s="381"/>
      <c r="B252" s="97"/>
      <c r="C252" s="740"/>
      <c r="D252" s="216" t="s">
        <v>825</v>
      </c>
      <c r="E252" s="572" t="s">
        <v>130</v>
      </c>
      <c r="F252" s="194" t="s">
        <v>130</v>
      </c>
      <c r="G252" s="194" t="s">
        <v>130</v>
      </c>
      <c r="H252" s="226" t="s">
        <v>130</v>
      </c>
      <c r="I252" s="208"/>
      <c r="J252" s="208"/>
      <c r="K252" s="208"/>
    </row>
    <row r="253" spans="1:11" ht="30" customHeight="1">
      <c r="A253" s="381"/>
      <c r="B253" s="97"/>
      <c r="C253" s="740"/>
      <c r="D253" s="340" t="s">
        <v>826</v>
      </c>
      <c r="E253" s="572" t="s">
        <v>130</v>
      </c>
      <c r="F253" s="572" t="s">
        <v>130</v>
      </c>
      <c r="G253" s="572" t="s">
        <v>130</v>
      </c>
      <c r="H253" s="226" t="s">
        <v>130</v>
      </c>
      <c r="I253" s="208"/>
      <c r="J253" s="208"/>
      <c r="K253" s="208"/>
    </row>
    <row r="254" spans="1:11" ht="30" customHeight="1">
      <c r="A254" s="381"/>
      <c r="B254" s="97"/>
      <c r="C254" s="740"/>
      <c r="D254" s="337" t="s">
        <v>267</v>
      </c>
      <c r="E254" s="616">
        <v>2023</v>
      </c>
      <c r="F254" s="616">
        <v>2024</v>
      </c>
      <c r="G254" s="616">
        <v>2025</v>
      </c>
      <c r="H254" s="616" t="s">
        <v>186</v>
      </c>
      <c r="I254" s="616" t="s">
        <v>187</v>
      </c>
      <c r="J254" s="208"/>
      <c r="K254" s="208"/>
    </row>
    <row r="255" spans="1:11" ht="30" customHeight="1">
      <c r="A255" s="381"/>
      <c r="B255" s="97"/>
      <c r="C255" s="740"/>
      <c r="D255" s="216" t="s">
        <v>835</v>
      </c>
      <c r="E255" s="572" t="s">
        <v>130</v>
      </c>
      <c r="F255" s="572" t="s">
        <v>130</v>
      </c>
      <c r="G255" s="212">
        <v>0</v>
      </c>
      <c r="H255" s="226" t="s">
        <v>130</v>
      </c>
      <c r="I255" s="208"/>
      <c r="J255" s="208"/>
      <c r="K255" s="208"/>
    </row>
    <row r="256" spans="1:11" ht="30" customHeight="1">
      <c r="A256" s="381"/>
      <c r="B256" s="97"/>
      <c r="C256" s="740"/>
      <c r="D256" s="216" t="s">
        <v>836</v>
      </c>
      <c r="E256" s="212">
        <v>0.53</v>
      </c>
      <c r="F256" s="212">
        <v>0.81</v>
      </c>
      <c r="G256" s="212">
        <v>0.63</v>
      </c>
      <c r="H256" s="195">
        <v>-0.22222222222222227</v>
      </c>
      <c r="I256" s="208"/>
      <c r="J256" s="208"/>
      <c r="K256" s="208"/>
    </row>
    <row r="257" spans="1:11" ht="30" customHeight="1">
      <c r="A257" s="381"/>
      <c r="B257" s="97"/>
      <c r="C257" s="740"/>
      <c r="D257" s="216" t="s">
        <v>820</v>
      </c>
      <c r="E257" s="212">
        <v>0.79</v>
      </c>
      <c r="F257" s="212">
        <v>0.82</v>
      </c>
      <c r="G257" s="212">
        <v>0.8</v>
      </c>
      <c r="H257" s="195">
        <v>-2.4390243902438911E-2</v>
      </c>
      <c r="I257" s="208"/>
      <c r="J257" s="208"/>
      <c r="K257" s="208"/>
    </row>
    <row r="258" spans="1:11" ht="30" customHeight="1">
      <c r="A258" s="381"/>
      <c r="B258" s="97"/>
      <c r="C258" s="740"/>
      <c r="D258" s="216" t="s">
        <v>821</v>
      </c>
      <c r="E258" s="212">
        <v>1.04</v>
      </c>
      <c r="F258" s="212">
        <v>1.1499999999999999</v>
      </c>
      <c r="G258" s="212">
        <v>1.07</v>
      </c>
      <c r="H258" s="195">
        <v>-6.9565217391304224E-2</v>
      </c>
      <c r="I258" s="208"/>
      <c r="J258" s="208"/>
      <c r="K258" s="208"/>
    </row>
    <row r="259" spans="1:11" ht="30" customHeight="1">
      <c r="A259" s="381"/>
      <c r="B259" s="97"/>
      <c r="C259" s="740"/>
      <c r="D259" s="216" t="s">
        <v>822</v>
      </c>
      <c r="E259" s="212">
        <v>0.74</v>
      </c>
      <c r="F259" s="212">
        <v>1.02</v>
      </c>
      <c r="G259" s="212">
        <v>0.99</v>
      </c>
      <c r="H259" s="195">
        <v>-2.9411764705882377E-2</v>
      </c>
      <c r="I259" s="208"/>
      <c r="J259" s="208"/>
      <c r="K259" s="208"/>
    </row>
    <row r="260" spans="1:11" ht="30" customHeight="1">
      <c r="A260" s="381"/>
      <c r="B260" s="97"/>
      <c r="C260" s="740"/>
      <c r="D260" s="216" t="s">
        <v>823</v>
      </c>
      <c r="E260" s="212">
        <v>0.98</v>
      </c>
      <c r="F260" s="212">
        <v>0.94</v>
      </c>
      <c r="G260" s="212">
        <v>0.96</v>
      </c>
      <c r="H260" s="195">
        <v>2.1276595744680871E-2</v>
      </c>
      <c r="I260" s="208"/>
      <c r="J260" s="208"/>
      <c r="K260" s="208"/>
    </row>
    <row r="261" spans="1:11" ht="30" customHeight="1">
      <c r="A261" s="381"/>
      <c r="B261" s="97"/>
      <c r="C261" s="740"/>
      <c r="D261" s="216" t="s">
        <v>824</v>
      </c>
      <c r="E261" s="572" t="s">
        <v>130</v>
      </c>
      <c r="F261" s="572" t="s">
        <v>130</v>
      </c>
      <c r="G261" s="572" t="s">
        <v>130</v>
      </c>
      <c r="H261" s="226" t="s">
        <v>130</v>
      </c>
      <c r="I261" s="208"/>
      <c r="J261" s="208"/>
      <c r="K261" s="208"/>
    </row>
    <row r="262" spans="1:11" ht="30" customHeight="1">
      <c r="A262" s="381"/>
      <c r="B262" s="97"/>
      <c r="C262" s="740"/>
      <c r="D262" s="216" t="s">
        <v>825</v>
      </c>
      <c r="E262" s="212">
        <v>1</v>
      </c>
      <c r="F262" s="194" t="s">
        <v>130</v>
      </c>
      <c r="G262" s="194" t="s">
        <v>130</v>
      </c>
      <c r="H262" s="226" t="s">
        <v>130</v>
      </c>
      <c r="I262" s="208"/>
      <c r="J262" s="208"/>
      <c r="K262" s="208"/>
    </row>
    <row r="263" spans="1:11" ht="30" customHeight="1">
      <c r="A263" s="381"/>
      <c r="B263" s="97"/>
      <c r="C263" s="740"/>
      <c r="D263" s="340" t="s">
        <v>826</v>
      </c>
      <c r="E263" s="212">
        <v>0.98</v>
      </c>
      <c r="F263" s="212">
        <v>1.05</v>
      </c>
      <c r="G263" s="212">
        <v>1</v>
      </c>
      <c r="H263" s="195">
        <v>-4.7619047619047658E-2</v>
      </c>
      <c r="I263" s="208"/>
      <c r="J263" s="208"/>
      <c r="K263" s="208"/>
    </row>
    <row r="264" spans="1:11" ht="30" customHeight="1">
      <c r="A264" s="381"/>
      <c r="B264" s="97"/>
      <c r="C264" s="740"/>
      <c r="D264" s="337" t="s">
        <v>268</v>
      </c>
      <c r="E264" s="616">
        <v>2023</v>
      </c>
      <c r="F264" s="616">
        <v>2024</v>
      </c>
      <c r="G264" s="616">
        <v>2025</v>
      </c>
      <c r="H264" s="616" t="s">
        <v>186</v>
      </c>
      <c r="I264" s="616" t="s">
        <v>187</v>
      </c>
      <c r="J264" s="208"/>
      <c r="K264" s="208"/>
    </row>
    <row r="265" spans="1:11" ht="30" customHeight="1">
      <c r="A265" s="381"/>
      <c r="B265" s="97"/>
      <c r="C265" s="740"/>
      <c r="D265" s="216" t="s">
        <v>835</v>
      </c>
      <c r="E265" s="572" t="s">
        <v>130</v>
      </c>
      <c r="F265" s="572" t="s">
        <v>130</v>
      </c>
      <c r="G265" s="572" t="s">
        <v>130</v>
      </c>
      <c r="H265" s="226" t="s">
        <v>130</v>
      </c>
      <c r="I265" s="208"/>
      <c r="J265" s="208"/>
      <c r="K265" s="208"/>
    </row>
    <row r="266" spans="1:11" ht="30" customHeight="1">
      <c r="A266" s="381"/>
      <c r="B266" s="97"/>
      <c r="C266" s="740"/>
      <c r="D266" s="216" t="s">
        <v>836</v>
      </c>
      <c r="E266" s="212">
        <v>0.61</v>
      </c>
      <c r="F266" s="212">
        <v>0.75</v>
      </c>
      <c r="G266" s="212">
        <v>0.92</v>
      </c>
      <c r="H266" s="195">
        <v>0.22666666666666671</v>
      </c>
      <c r="I266" s="208"/>
      <c r="J266" s="208"/>
      <c r="K266" s="208"/>
    </row>
    <row r="267" spans="1:11" ht="30" customHeight="1">
      <c r="A267" s="381"/>
      <c r="B267" s="97"/>
      <c r="C267" s="740"/>
      <c r="D267" s="216" t="s">
        <v>820</v>
      </c>
      <c r="E267" s="212">
        <v>0.97</v>
      </c>
      <c r="F267" s="212">
        <v>1.02</v>
      </c>
      <c r="G267" s="212">
        <v>0.98</v>
      </c>
      <c r="H267" s="195">
        <v>-3.9215686274509838E-2</v>
      </c>
      <c r="I267" s="208"/>
      <c r="J267" s="208"/>
      <c r="K267" s="208"/>
    </row>
    <row r="268" spans="1:11" ht="30" customHeight="1">
      <c r="A268" s="381"/>
      <c r="B268" s="97"/>
      <c r="C268" s="740"/>
      <c r="D268" s="216" t="s">
        <v>821</v>
      </c>
      <c r="E268" s="212">
        <v>0.98</v>
      </c>
      <c r="F268" s="212">
        <v>1.02</v>
      </c>
      <c r="G268" s="212">
        <v>1.07</v>
      </c>
      <c r="H268" s="195">
        <v>4.9019607843137296E-2</v>
      </c>
      <c r="I268" s="208"/>
      <c r="J268" s="208"/>
      <c r="K268" s="208"/>
    </row>
    <row r="269" spans="1:11" ht="30" customHeight="1">
      <c r="A269" s="381"/>
      <c r="B269" s="97"/>
      <c r="C269" s="740"/>
      <c r="D269" s="216" t="s">
        <v>822</v>
      </c>
      <c r="E269" s="212">
        <v>0.85</v>
      </c>
      <c r="F269" s="212">
        <v>0.96</v>
      </c>
      <c r="G269" s="212">
        <v>1</v>
      </c>
      <c r="H269" s="195">
        <v>4.1666666666666706E-2</v>
      </c>
      <c r="I269" s="208"/>
      <c r="J269" s="208"/>
      <c r="K269" s="208"/>
    </row>
    <row r="270" spans="1:11" ht="30" customHeight="1">
      <c r="A270" s="381"/>
      <c r="B270" s="97"/>
      <c r="C270" s="740"/>
      <c r="D270" s="216" t="s">
        <v>823</v>
      </c>
      <c r="E270" s="212">
        <v>1</v>
      </c>
      <c r="F270" s="212">
        <v>0.78</v>
      </c>
      <c r="G270" s="212">
        <v>0.75</v>
      </c>
      <c r="H270" s="195">
        <v>-3.8461538461538491E-2</v>
      </c>
      <c r="I270" s="208"/>
      <c r="J270" s="208"/>
      <c r="K270" s="208"/>
    </row>
    <row r="271" spans="1:11" ht="30" customHeight="1">
      <c r="A271" s="381"/>
      <c r="B271" s="97"/>
      <c r="C271" s="740"/>
      <c r="D271" s="216" t="s">
        <v>824</v>
      </c>
      <c r="E271" s="572" t="s">
        <v>130</v>
      </c>
      <c r="F271" s="572" t="s">
        <v>130</v>
      </c>
      <c r="G271" s="212">
        <v>0</v>
      </c>
      <c r="H271" s="226" t="s">
        <v>130</v>
      </c>
      <c r="I271" s="208"/>
      <c r="J271" s="208"/>
      <c r="K271" s="208"/>
    </row>
    <row r="272" spans="1:11" ht="30" customHeight="1">
      <c r="A272" s="381"/>
      <c r="B272" s="97"/>
      <c r="C272" s="740"/>
      <c r="D272" s="216" t="s">
        <v>825</v>
      </c>
      <c r="E272" s="212">
        <v>1</v>
      </c>
      <c r="F272" s="194" t="s">
        <v>130</v>
      </c>
      <c r="G272" s="212">
        <v>0</v>
      </c>
      <c r="H272" s="226" t="s">
        <v>130</v>
      </c>
      <c r="I272" s="208"/>
      <c r="J272" s="208"/>
      <c r="K272" s="208"/>
    </row>
    <row r="273" spans="1:11" ht="30" customHeight="1">
      <c r="A273" s="381"/>
      <c r="B273" s="97"/>
      <c r="C273" s="740"/>
      <c r="D273" s="340" t="s">
        <v>826</v>
      </c>
      <c r="E273" s="572" t="s">
        <v>130</v>
      </c>
      <c r="F273" s="572" t="s">
        <v>130</v>
      </c>
      <c r="G273" s="212">
        <v>0</v>
      </c>
      <c r="H273" s="226" t="s">
        <v>130</v>
      </c>
      <c r="I273" s="208"/>
      <c r="J273" s="208"/>
      <c r="K273" s="208"/>
    </row>
    <row r="274" spans="1:11" ht="30" customHeight="1">
      <c r="A274" s="381"/>
      <c r="B274" s="97"/>
      <c r="C274" s="740"/>
      <c r="D274" s="337" t="s">
        <v>269</v>
      </c>
      <c r="E274" s="616">
        <v>2023</v>
      </c>
      <c r="F274" s="616">
        <v>2024</v>
      </c>
      <c r="G274" s="616">
        <v>2025</v>
      </c>
      <c r="H274" s="616" t="s">
        <v>186</v>
      </c>
      <c r="I274" s="616" t="s">
        <v>187</v>
      </c>
      <c r="J274" s="208"/>
      <c r="K274" s="208"/>
    </row>
    <row r="275" spans="1:11" ht="30" customHeight="1">
      <c r="A275" s="381"/>
      <c r="B275" s="97"/>
      <c r="C275" s="740"/>
      <c r="D275" s="216" t="s">
        <v>835</v>
      </c>
      <c r="E275" s="572" t="s">
        <v>130</v>
      </c>
      <c r="F275" s="572" t="s">
        <v>130</v>
      </c>
      <c r="G275" s="212">
        <v>0</v>
      </c>
      <c r="H275" s="226" t="s">
        <v>130</v>
      </c>
      <c r="I275" s="208"/>
      <c r="J275" s="208"/>
      <c r="K275" s="208"/>
    </row>
    <row r="276" spans="1:11" ht="30" customHeight="1">
      <c r="A276" s="381"/>
      <c r="B276" s="97"/>
      <c r="C276" s="740"/>
      <c r="D276" s="216" t="s">
        <v>836</v>
      </c>
      <c r="E276" s="572" t="s">
        <v>130</v>
      </c>
      <c r="F276" s="212">
        <v>0.72</v>
      </c>
      <c r="G276" s="212">
        <v>0.8</v>
      </c>
      <c r="H276" s="195">
        <v>0.11111111111111122</v>
      </c>
      <c r="I276" s="208"/>
      <c r="J276" s="208"/>
      <c r="K276" s="208"/>
    </row>
    <row r="277" spans="1:11" ht="30" customHeight="1">
      <c r="A277" s="381"/>
      <c r="B277" s="97"/>
      <c r="C277" s="740"/>
      <c r="D277" s="216" t="s">
        <v>820</v>
      </c>
      <c r="E277" s="572" t="s">
        <v>130</v>
      </c>
      <c r="F277" s="212">
        <v>0.89</v>
      </c>
      <c r="G277" s="212">
        <v>0.74</v>
      </c>
      <c r="H277" s="195">
        <v>-0.16853932584269665</v>
      </c>
      <c r="I277" s="208"/>
      <c r="J277" s="208"/>
      <c r="K277" s="208"/>
    </row>
    <row r="278" spans="1:11" ht="30" customHeight="1">
      <c r="A278" s="381"/>
      <c r="B278" s="97"/>
      <c r="C278" s="740"/>
      <c r="D278" s="216" t="s">
        <v>821</v>
      </c>
      <c r="E278" s="572" t="s">
        <v>130</v>
      </c>
      <c r="F278" s="212">
        <v>0.81</v>
      </c>
      <c r="G278" s="212">
        <v>0.83</v>
      </c>
      <c r="H278" s="195">
        <v>2.4691358024691242E-2</v>
      </c>
      <c r="I278" s="208"/>
      <c r="J278" s="208"/>
      <c r="K278" s="208"/>
    </row>
    <row r="279" spans="1:11" ht="30" customHeight="1">
      <c r="A279" s="381"/>
      <c r="B279" s="97"/>
      <c r="C279" s="740"/>
      <c r="D279" s="216" t="s">
        <v>822</v>
      </c>
      <c r="E279" s="572" t="s">
        <v>130</v>
      </c>
      <c r="F279" s="212">
        <v>0.63</v>
      </c>
      <c r="G279" s="212">
        <v>0.8</v>
      </c>
      <c r="H279" s="195">
        <v>0.26984126984126988</v>
      </c>
      <c r="I279" s="208"/>
      <c r="J279" s="208"/>
      <c r="K279" s="208"/>
    </row>
    <row r="280" spans="1:11" ht="30" customHeight="1">
      <c r="A280" s="381"/>
      <c r="B280" s="97"/>
      <c r="C280" s="740"/>
      <c r="D280" s="216" t="s">
        <v>823</v>
      </c>
      <c r="E280" s="572" t="s">
        <v>130</v>
      </c>
      <c r="F280" s="212">
        <v>0.88</v>
      </c>
      <c r="G280" s="212">
        <v>0.82</v>
      </c>
      <c r="H280" s="195">
        <v>-6.8181818181818246E-2</v>
      </c>
      <c r="I280" s="208"/>
      <c r="J280" s="208"/>
      <c r="K280" s="208"/>
    </row>
    <row r="281" spans="1:11" ht="30" customHeight="1">
      <c r="A281" s="381"/>
      <c r="B281" s="97"/>
      <c r="C281" s="740"/>
      <c r="D281" s="216" t="s">
        <v>824</v>
      </c>
      <c r="E281" s="572" t="s">
        <v>130</v>
      </c>
      <c r="F281" s="572" t="s">
        <v>130</v>
      </c>
      <c r="G281" s="572" t="s">
        <v>130</v>
      </c>
      <c r="H281" s="226" t="s">
        <v>130</v>
      </c>
      <c r="I281" s="208"/>
      <c r="J281" s="208"/>
      <c r="K281" s="208"/>
    </row>
    <row r="282" spans="1:11" ht="30" customHeight="1">
      <c r="A282" s="381"/>
      <c r="B282" s="97"/>
      <c r="C282" s="740"/>
      <c r="D282" s="216" t="s">
        <v>825</v>
      </c>
      <c r="E282" s="572" t="s">
        <v>130</v>
      </c>
      <c r="F282" s="194" t="s">
        <v>130</v>
      </c>
      <c r="G282" s="194" t="s">
        <v>130</v>
      </c>
      <c r="H282" s="226" t="s">
        <v>130</v>
      </c>
      <c r="I282" s="208"/>
      <c r="J282" s="208"/>
      <c r="K282" s="208"/>
    </row>
    <row r="283" spans="1:11" ht="30" customHeight="1" thickBot="1">
      <c r="A283" s="381"/>
      <c r="B283" s="97"/>
      <c r="C283" s="742"/>
      <c r="D283" s="216" t="s">
        <v>826</v>
      </c>
      <c r="E283" s="572" t="s">
        <v>130</v>
      </c>
      <c r="F283" s="646">
        <v>1.07</v>
      </c>
      <c r="G283" s="646">
        <v>0.02</v>
      </c>
      <c r="H283" s="195">
        <v>-0.98130841121495327</v>
      </c>
      <c r="I283" s="208"/>
      <c r="J283" s="208"/>
      <c r="K283" s="208"/>
    </row>
    <row r="284" spans="1:11" ht="16.899999999999999">
      <c r="A284" s="381"/>
      <c r="B284" s="418"/>
      <c r="C284" s="181"/>
      <c r="D284" s="230"/>
      <c r="E284" s="230"/>
      <c r="F284" s="230"/>
      <c r="G284" s="230"/>
      <c r="H284" s="230"/>
      <c r="I284" s="230"/>
      <c r="J284" s="233"/>
      <c r="K284" s="233"/>
    </row>
    <row r="285" spans="1:11" ht="30" customHeight="1">
      <c r="A285" s="381"/>
      <c r="B285" s="97"/>
      <c r="C285" s="674" t="s">
        <v>838</v>
      </c>
      <c r="D285" s="398" t="s">
        <v>262</v>
      </c>
      <c r="E285" s="616">
        <v>2023</v>
      </c>
      <c r="F285" s="616">
        <v>2024</v>
      </c>
      <c r="G285" s="616">
        <v>2025</v>
      </c>
      <c r="H285" s="616" t="s">
        <v>186</v>
      </c>
      <c r="I285" s="616" t="s">
        <v>187</v>
      </c>
      <c r="J285" s="295"/>
      <c r="K285" s="295"/>
    </row>
    <row r="286" spans="1:11" ht="30" customHeight="1">
      <c r="A286" s="381"/>
      <c r="B286" s="97"/>
      <c r="C286" s="674"/>
      <c r="D286" s="216" t="s">
        <v>835</v>
      </c>
      <c r="E286" s="572" t="s">
        <v>130</v>
      </c>
      <c r="F286" s="572" t="s">
        <v>130</v>
      </c>
      <c r="G286" s="572" t="s">
        <v>130</v>
      </c>
      <c r="H286" s="194" t="s">
        <v>130</v>
      </c>
      <c r="I286" s="208"/>
      <c r="J286" s="295"/>
      <c r="K286" s="295"/>
    </row>
    <row r="287" spans="1:11" ht="30" customHeight="1">
      <c r="A287" s="381"/>
      <c r="B287" s="97"/>
      <c r="C287" s="674"/>
      <c r="D287" s="216" t="s">
        <v>836</v>
      </c>
      <c r="E287" s="212">
        <v>0.35</v>
      </c>
      <c r="F287" s="212">
        <v>0.83</v>
      </c>
      <c r="G287" s="212">
        <v>0.72</v>
      </c>
      <c r="H287" s="195">
        <v>-0.13253012048192769</v>
      </c>
      <c r="I287" s="208"/>
      <c r="J287" s="208"/>
      <c r="K287" s="208"/>
    </row>
    <row r="288" spans="1:11" ht="30" customHeight="1">
      <c r="A288" s="381"/>
      <c r="B288" s="97"/>
      <c r="C288" s="674"/>
      <c r="D288" s="216" t="s">
        <v>820</v>
      </c>
      <c r="E288" s="212">
        <v>0.81</v>
      </c>
      <c r="F288" s="212">
        <v>0.96</v>
      </c>
      <c r="G288" s="212">
        <v>1.06</v>
      </c>
      <c r="H288" s="195">
        <v>0.10416666666666677</v>
      </c>
      <c r="I288" s="208"/>
      <c r="J288" s="208"/>
      <c r="K288" s="208"/>
    </row>
    <row r="289" spans="1:11" ht="30" customHeight="1">
      <c r="A289" s="381"/>
      <c r="B289" s="97"/>
      <c r="C289" s="674"/>
      <c r="D289" s="216" t="s">
        <v>821</v>
      </c>
      <c r="E289" s="212">
        <v>0.98</v>
      </c>
      <c r="F289" s="212">
        <v>0.98</v>
      </c>
      <c r="G289" s="212">
        <v>1.07</v>
      </c>
      <c r="H289" s="195">
        <v>9.1836734693877639E-2</v>
      </c>
      <c r="I289" s="208"/>
      <c r="J289" s="208"/>
      <c r="K289" s="208"/>
    </row>
    <row r="290" spans="1:11" ht="30" customHeight="1">
      <c r="A290" s="381"/>
      <c r="B290" s="97"/>
      <c r="C290" s="674"/>
      <c r="D290" s="216" t="s">
        <v>822</v>
      </c>
      <c r="E290" s="212">
        <v>0.35</v>
      </c>
      <c r="F290" s="212">
        <v>0.92</v>
      </c>
      <c r="G290" s="212">
        <v>1.07</v>
      </c>
      <c r="H290" s="195">
        <v>0.1630434782608696</v>
      </c>
      <c r="I290" s="208"/>
      <c r="J290" s="208"/>
      <c r="K290" s="208"/>
    </row>
    <row r="291" spans="1:11" ht="30" customHeight="1">
      <c r="A291" s="381"/>
      <c r="B291" s="97"/>
      <c r="C291" s="674"/>
      <c r="D291" s="216" t="s">
        <v>823</v>
      </c>
      <c r="E291" s="212">
        <v>0.69</v>
      </c>
      <c r="F291" s="212">
        <v>0.92</v>
      </c>
      <c r="G291" s="212">
        <v>0.83</v>
      </c>
      <c r="H291" s="195">
        <v>-9.7826086956521827E-2</v>
      </c>
      <c r="I291" s="208"/>
      <c r="J291" s="208"/>
      <c r="K291" s="208"/>
    </row>
    <row r="292" spans="1:11" ht="30" customHeight="1">
      <c r="A292" s="381"/>
      <c r="B292" s="97"/>
      <c r="C292" s="674"/>
      <c r="D292" s="216" t="s">
        <v>824</v>
      </c>
      <c r="E292" s="572" t="s">
        <v>130</v>
      </c>
      <c r="F292" s="572" t="s">
        <v>130</v>
      </c>
      <c r="G292" s="572" t="s">
        <v>130</v>
      </c>
      <c r="H292" s="194" t="s">
        <v>130</v>
      </c>
      <c r="I292" s="208"/>
      <c r="J292" s="208"/>
      <c r="K292" s="208"/>
    </row>
    <row r="293" spans="1:11" ht="30" customHeight="1">
      <c r="A293" s="381"/>
      <c r="B293" s="97"/>
      <c r="C293" s="674"/>
      <c r="D293" s="216" t="s">
        <v>825</v>
      </c>
      <c r="E293" s="572" t="s">
        <v>130</v>
      </c>
      <c r="F293" s="194" t="s">
        <v>130</v>
      </c>
      <c r="G293" s="194" t="s">
        <v>130</v>
      </c>
      <c r="H293" s="194" t="s">
        <v>130</v>
      </c>
      <c r="I293" s="208"/>
      <c r="J293" s="208"/>
      <c r="K293" s="208"/>
    </row>
    <row r="294" spans="1:11" ht="30" customHeight="1">
      <c r="A294" s="381"/>
      <c r="B294" s="97"/>
      <c r="C294" s="674"/>
      <c r="D294" s="216" t="s">
        <v>826</v>
      </c>
      <c r="E294" s="572" t="s">
        <v>130</v>
      </c>
      <c r="F294" s="572" t="s">
        <v>130</v>
      </c>
      <c r="G294" s="572" t="s">
        <v>130</v>
      </c>
      <c r="H294" s="194" t="s">
        <v>130</v>
      </c>
      <c r="I294" s="208"/>
      <c r="J294" s="208"/>
      <c r="K294" s="208"/>
    </row>
    <row r="295" spans="1:11" ht="30" customHeight="1">
      <c r="A295" s="381"/>
      <c r="B295" s="97"/>
      <c r="C295" s="674"/>
      <c r="D295" s="393" t="s">
        <v>264</v>
      </c>
      <c r="E295" s="616">
        <v>2023</v>
      </c>
      <c r="F295" s="616">
        <v>2024</v>
      </c>
      <c r="G295" s="616">
        <v>2025</v>
      </c>
      <c r="H295" s="616" t="s">
        <v>186</v>
      </c>
      <c r="I295" s="616" t="s">
        <v>187</v>
      </c>
      <c r="J295" s="208"/>
      <c r="K295" s="208"/>
    </row>
    <row r="296" spans="1:11" ht="30" customHeight="1">
      <c r="A296" s="381"/>
      <c r="B296" s="97"/>
      <c r="C296" s="674"/>
      <c r="D296" s="222" t="s">
        <v>835</v>
      </c>
      <c r="E296" s="212">
        <v>0.82</v>
      </c>
      <c r="F296" s="212">
        <v>0.65</v>
      </c>
      <c r="G296" s="212">
        <v>0.65</v>
      </c>
      <c r="H296" s="195">
        <v>0</v>
      </c>
      <c r="I296" s="208"/>
      <c r="J296" s="208"/>
      <c r="K296" s="208"/>
    </row>
    <row r="297" spans="1:11" ht="30" customHeight="1">
      <c r="A297" s="381"/>
      <c r="B297" s="97"/>
      <c r="C297" s="674"/>
      <c r="D297" s="216" t="s">
        <v>836</v>
      </c>
      <c r="E297" s="212">
        <v>0.9</v>
      </c>
      <c r="F297" s="212">
        <v>0.94</v>
      </c>
      <c r="G297" s="212">
        <v>0.83</v>
      </c>
      <c r="H297" s="195">
        <v>-0.11702127659574467</v>
      </c>
      <c r="I297" s="208"/>
      <c r="J297" s="208"/>
      <c r="K297" s="208"/>
    </row>
    <row r="298" spans="1:11" ht="30" customHeight="1">
      <c r="A298" s="381"/>
      <c r="B298" s="97"/>
      <c r="C298" s="674"/>
      <c r="D298" s="216" t="s">
        <v>820</v>
      </c>
      <c r="E298" s="212">
        <v>0.96</v>
      </c>
      <c r="F298" s="212">
        <v>0.98</v>
      </c>
      <c r="G298" s="212">
        <v>1.01</v>
      </c>
      <c r="H298" s="195">
        <v>3.0612244897959211E-2</v>
      </c>
      <c r="I298" s="208"/>
      <c r="J298" s="208"/>
      <c r="K298" s="208"/>
    </row>
    <row r="299" spans="1:11" ht="30" customHeight="1">
      <c r="A299" s="381"/>
      <c r="B299" s="97"/>
      <c r="C299" s="674"/>
      <c r="D299" s="216" t="s">
        <v>821</v>
      </c>
      <c r="E299" s="212">
        <v>1.03</v>
      </c>
      <c r="F299" s="212">
        <v>0.99</v>
      </c>
      <c r="G299" s="212">
        <v>0.93</v>
      </c>
      <c r="H299" s="195">
        <v>-6.0606060606060545E-2</v>
      </c>
      <c r="I299" s="208"/>
      <c r="J299" s="208"/>
      <c r="K299" s="208"/>
    </row>
    <row r="300" spans="1:11" ht="30" customHeight="1">
      <c r="A300" s="381"/>
      <c r="B300" s="97"/>
      <c r="C300" s="674"/>
      <c r="D300" s="216" t="s">
        <v>822</v>
      </c>
      <c r="E300" s="212">
        <v>0.81</v>
      </c>
      <c r="F300" s="212">
        <v>0.79</v>
      </c>
      <c r="G300" s="212">
        <v>0.82</v>
      </c>
      <c r="H300" s="195">
        <v>3.7974683544303688E-2</v>
      </c>
      <c r="I300" s="208"/>
      <c r="J300" s="208"/>
      <c r="K300" s="208"/>
    </row>
    <row r="301" spans="1:11" ht="30" customHeight="1">
      <c r="A301" s="381"/>
      <c r="B301" s="97"/>
      <c r="C301" s="674"/>
      <c r="D301" s="216" t="s">
        <v>823</v>
      </c>
      <c r="E301" s="212">
        <v>0.79</v>
      </c>
      <c r="F301" s="212">
        <v>0.78</v>
      </c>
      <c r="G301" s="212">
        <v>0.87</v>
      </c>
      <c r="H301" s="195">
        <v>0.11538461538461534</v>
      </c>
      <c r="I301" s="208"/>
      <c r="J301" s="208"/>
      <c r="K301" s="208"/>
    </row>
    <row r="302" spans="1:11" ht="30" customHeight="1">
      <c r="A302" s="381"/>
      <c r="B302" s="97"/>
      <c r="C302" s="674"/>
      <c r="D302" s="216" t="s">
        <v>824</v>
      </c>
      <c r="E302" s="212">
        <v>0.93</v>
      </c>
      <c r="F302" s="212">
        <v>0.97</v>
      </c>
      <c r="G302" s="212">
        <v>0.96</v>
      </c>
      <c r="H302" s="195">
        <v>-1.0309278350515474E-2</v>
      </c>
      <c r="I302" s="208"/>
      <c r="J302" s="208"/>
      <c r="K302" s="208"/>
    </row>
    <row r="303" spans="1:11" ht="30" customHeight="1">
      <c r="A303" s="381"/>
      <c r="B303" s="97"/>
      <c r="C303" s="674"/>
      <c r="D303" s="216" t="s">
        <v>825</v>
      </c>
      <c r="E303" s="212">
        <v>1.18</v>
      </c>
      <c r="F303" s="194" t="s">
        <v>130</v>
      </c>
      <c r="G303" s="194" t="s">
        <v>130</v>
      </c>
      <c r="H303" s="195" t="s">
        <v>130</v>
      </c>
      <c r="I303" s="208"/>
      <c r="J303" s="208"/>
      <c r="K303" s="208"/>
    </row>
    <row r="304" spans="1:11" ht="30" customHeight="1">
      <c r="A304" s="381"/>
      <c r="B304" s="97"/>
      <c r="C304" s="674"/>
      <c r="D304" s="216" t="s">
        <v>826</v>
      </c>
      <c r="E304" s="212">
        <v>0.98</v>
      </c>
      <c r="F304" s="212">
        <v>0.97</v>
      </c>
      <c r="G304" s="212">
        <v>1.1399999999999999</v>
      </c>
      <c r="H304" s="195">
        <v>0.17525773195876282</v>
      </c>
      <c r="I304" s="208"/>
      <c r="J304" s="208"/>
      <c r="K304" s="208"/>
    </row>
    <row r="305" spans="1:11" ht="30" customHeight="1">
      <c r="A305" s="381"/>
      <c r="B305" s="97"/>
      <c r="C305" s="674"/>
      <c r="D305" s="393" t="s">
        <v>265</v>
      </c>
      <c r="E305" s="616">
        <v>2023</v>
      </c>
      <c r="F305" s="616">
        <v>2024</v>
      </c>
      <c r="G305" s="616">
        <v>2025</v>
      </c>
      <c r="H305" s="616" t="s">
        <v>186</v>
      </c>
      <c r="I305" s="616" t="s">
        <v>187</v>
      </c>
      <c r="J305" s="208"/>
      <c r="K305" s="208"/>
    </row>
    <row r="306" spans="1:11" ht="30" customHeight="1">
      <c r="A306" s="381"/>
      <c r="B306" s="97"/>
      <c r="C306" s="674"/>
      <c r="D306" s="222" t="s">
        <v>835</v>
      </c>
      <c r="E306" s="572" t="s">
        <v>130</v>
      </c>
      <c r="F306" s="572" t="s">
        <v>130</v>
      </c>
      <c r="G306" s="572" t="s">
        <v>130</v>
      </c>
      <c r="H306" s="194" t="s">
        <v>130</v>
      </c>
      <c r="I306" s="208"/>
      <c r="J306" s="208"/>
      <c r="K306" s="208"/>
    </row>
    <row r="307" spans="1:11" ht="30" customHeight="1">
      <c r="A307" s="381"/>
      <c r="B307" s="97"/>
      <c r="C307" s="674"/>
      <c r="D307" s="216" t="s">
        <v>836</v>
      </c>
      <c r="E307" s="572" t="s">
        <v>130</v>
      </c>
      <c r="F307" s="572" t="s">
        <v>130</v>
      </c>
      <c r="G307" s="572" t="s">
        <v>130</v>
      </c>
      <c r="H307" s="194" t="s">
        <v>130</v>
      </c>
      <c r="I307" s="208"/>
      <c r="J307" s="208"/>
      <c r="K307" s="208"/>
    </row>
    <row r="308" spans="1:11" ht="30" customHeight="1">
      <c r="A308" s="381"/>
      <c r="B308" s="97"/>
      <c r="C308" s="674"/>
      <c r="D308" s="216" t="s">
        <v>820</v>
      </c>
      <c r="E308" s="572" t="s">
        <v>130</v>
      </c>
      <c r="F308" s="572" t="s">
        <v>130</v>
      </c>
      <c r="G308" s="572" t="s">
        <v>130</v>
      </c>
      <c r="H308" s="194" t="s">
        <v>130</v>
      </c>
      <c r="I308" s="208"/>
      <c r="J308" s="208"/>
      <c r="K308" s="208"/>
    </row>
    <row r="309" spans="1:11" ht="30" customHeight="1">
      <c r="A309" s="381"/>
      <c r="B309" s="97"/>
      <c r="C309" s="674"/>
      <c r="D309" s="216" t="s">
        <v>821</v>
      </c>
      <c r="E309" s="572" t="s">
        <v>130</v>
      </c>
      <c r="F309" s="572" t="s">
        <v>130</v>
      </c>
      <c r="G309" s="212">
        <v>0.99</v>
      </c>
      <c r="H309" s="194" t="s">
        <v>130</v>
      </c>
      <c r="I309" s="208"/>
      <c r="J309" s="208"/>
      <c r="K309" s="208"/>
    </row>
    <row r="310" spans="1:11" ht="30" customHeight="1">
      <c r="A310" s="381"/>
      <c r="B310" s="97"/>
      <c r="C310" s="674"/>
      <c r="D310" s="216" t="s">
        <v>822</v>
      </c>
      <c r="E310" s="572" t="s">
        <v>130</v>
      </c>
      <c r="F310" s="572" t="s">
        <v>130</v>
      </c>
      <c r="G310" s="212">
        <v>0.79</v>
      </c>
      <c r="H310" s="194" t="s">
        <v>130</v>
      </c>
      <c r="I310" s="208"/>
      <c r="J310" s="208"/>
      <c r="K310" s="208"/>
    </row>
    <row r="311" spans="1:11" ht="30" customHeight="1">
      <c r="A311" s="381"/>
      <c r="B311" s="97"/>
      <c r="C311" s="674"/>
      <c r="D311" s="216" t="s">
        <v>823</v>
      </c>
      <c r="E311" s="572" t="s">
        <v>130</v>
      </c>
      <c r="F311" s="572" t="s">
        <v>130</v>
      </c>
      <c r="G311" s="212">
        <v>0.84</v>
      </c>
      <c r="H311" s="194" t="s">
        <v>130</v>
      </c>
      <c r="I311" s="208"/>
      <c r="J311" s="208"/>
      <c r="K311" s="208"/>
    </row>
    <row r="312" spans="1:11" ht="30" customHeight="1">
      <c r="A312" s="381"/>
      <c r="B312" s="97"/>
      <c r="C312" s="674"/>
      <c r="D312" s="216" t="s">
        <v>824</v>
      </c>
      <c r="E312" s="572" t="s">
        <v>130</v>
      </c>
      <c r="F312" s="572" t="s">
        <v>130</v>
      </c>
      <c r="G312" s="572" t="s">
        <v>130</v>
      </c>
      <c r="H312" s="194" t="s">
        <v>130</v>
      </c>
      <c r="I312" s="208"/>
      <c r="J312" s="208"/>
      <c r="K312" s="208"/>
    </row>
    <row r="313" spans="1:11" ht="30" customHeight="1">
      <c r="A313" s="381"/>
      <c r="B313" s="97"/>
      <c r="C313" s="674"/>
      <c r="D313" s="216" t="s">
        <v>825</v>
      </c>
      <c r="E313" s="572" t="s">
        <v>130</v>
      </c>
      <c r="F313" s="194" t="s">
        <v>130</v>
      </c>
      <c r="G313" s="194" t="s">
        <v>130</v>
      </c>
      <c r="H313" s="194" t="s">
        <v>130</v>
      </c>
      <c r="I313" s="208"/>
      <c r="J313" s="208"/>
      <c r="K313" s="208"/>
    </row>
    <row r="314" spans="1:11" ht="30" customHeight="1">
      <c r="A314" s="381"/>
      <c r="B314" s="97"/>
      <c r="C314" s="674"/>
      <c r="D314" s="216" t="s">
        <v>826</v>
      </c>
      <c r="E314" s="572" t="s">
        <v>130</v>
      </c>
      <c r="F314" s="572" t="s">
        <v>130</v>
      </c>
      <c r="G314" s="572" t="s">
        <v>130</v>
      </c>
      <c r="H314" s="194" t="s">
        <v>130</v>
      </c>
      <c r="I314" s="208"/>
      <c r="J314" s="208"/>
      <c r="K314" s="208"/>
    </row>
    <row r="315" spans="1:11" ht="30" customHeight="1">
      <c r="A315" s="381"/>
      <c r="B315" s="97"/>
      <c r="C315" s="674"/>
      <c r="D315" s="393" t="s">
        <v>267</v>
      </c>
      <c r="E315" s="616">
        <v>2023</v>
      </c>
      <c r="F315" s="616">
        <v>2024</v>
      </c>
      <c r="G315" s="616">
        <v>2025</v>
      </c>
      <c r="H315" s="616" t="s">
        <v>186</v>
      </c>
      <c r="I315" s="616" t="s">
        <v>187</v>
      </c>
      <c r="J315" s="208"/>
      <c r="K315" s="208"/>
    </row>
    <row r="316" spans="1:11" ht="30" customHeight="1">
      <c r="A316" s="381"/>
      <c r="B316" s="97"/>
      <c r="C316" s="674"/>
      <c r="D316" s="222" t="s">
        <v>835</v>
      </c>
      <c r="E316" s="572" t="s">
        <v>130</v>
      </c>
      <c r="F316" s="572" t="s">
        <v>130</v>
      </c>
      <c r="G316" s="572" t="s">
        <v>130</v>
      </c>
      <c r="H316" s="194"/>
      <c r="I316" s="208"/>
      <c r="J316" s="208"/>
      <c r="K316" s="208"/>
    </row>
    <row r="317" spans="1:11" ht="30" customHeight="1">
      <c r="A317" s="381"/>
      <c r="B317" s="97"/>
      <c r="C317" s="674"/>
      <c r="D317" s="216" t="s">
        <v>836</v>
      </c>
      <c r="E317" s="212">
        <v>0.53</v>
      </c>
      <c r="F317" s="212">
        <v>0.83</v>
      </c>
      <c r="G317" s="212">
        <v>0.41</v>
      </c>
      <c r="H317" s="195">
        <v>-0.50602409638554213</v>
      </c>
      <c r="I317" s="208"/>
      <c r="J317" s="208"/>
      <c r="K317" s="208"/>
    </row>
    <row r="318" spans="1:11" ht="30" customHeight="1">
      <c r="A318" s="381"/>
      <c r="B318" s="97"/>
      <c r="C318" s="674"/>
      <c r="D318" s="216" t="s">
        <v>820</v>
      </c>
      <c r="E318" s="212">
        <v>0.48</v>
      </c>
      <c r="F318" s="212">
        <v>0.85</v>
      </c>
      <c r="G318" s="212">
        <v>0.86</v>
      </c>
      <c r="H318" s="195">
        <v>1.1764705882352951E-2</v>
      </c>
      <c r="I318" s="208"/>
      <c r="J318" s="208"/>
      <c r="K318" s="208"/>
    </row>
    <row r="319" spans="1:11" ht="30" customHeight="1">
      <c r="A319" s="381"/>
      <c r="B319" s="97"/>
      <c r="C319" s="674"/>
      <c r="D319" s="216" t="s">
        <v>821</v>
      </c>
      <c r="E319" s="212">
        <v>1.04</v>
      </c>
      <c r="F319" s="212">
        <v>1.03</v>
      </c>
      <c r="G319" s="212">
        <v>1.05</v>
      </c>
      <c r="H319" s="195">
        <v>1.9417475728155355E-2</v>
      </c>
      <c r="I319" s="208"/>
      <c r="J319" s="208"/>
      <c r="K319" s="208"/>
    </row>
    <row r="320" spans="1:11" ht="30" customHeight="1">
      <c r="A320" s="381"/>
      <c r="B320" s="97"/>
      <c r="C320" s="674"/>
      <c r="D320" s="216" t="s">
        <v>822</v>
      </c>
      <c r="E320" s="212">
        <v>0.74</v>
      </c>
      <c r="F320" s="212">
        <v>0.92</v>
      </c>
      <c r="G320" s="212">
        <v>0.83</v>
      </c>
      <c r="H320" s="195">
        <v>-9.7826086956521827E-2</v>
      </c>
      <c r="I320" s="208"/>
      <c r="J320" s="208"/>
      <c r="K320" s="208"/>
    </row>
    <row r="321" spans="1:11" ht="30" customHeight="1">
      <c r="A321" s="381"/>
      <c r="B321" s="97"/>
      <c r="C321" s="674"/>
      <c r="D321" s="216" t="s">
        <v>823</v>
      </c>
      <c r="E321" s="212">
        <v>0.98</v>
      </c>
      <c r="F321" s="212">
        <v>0.85</v>
      </c>
      <c r="G321" s="212">
        <v>0.93</v>
      </c>
      <c r="H321" s="195">
        <v>9.4117647058823611E-2</v>
      </c>
      <c r="I321" s="208"/>
      <c r="J321" s="208"/>
      <c r="K321" s="208"/>
    </row>
    <row r="322" spans="1:11" ht="30" customHeight="1">
      <c r="A322" s="381"/>
      <c r="B322" s="97"/>
      <c r="C322" s="674"/>
      <c r="D322" s="216" t="s">
        <v>824</v>
      </c>
      <c r="E322" s="572" t="s">
        <v>130</v>
      </c>
      <c r="F322" s="572" t="s">
        <v>130</v>
      </c>
      <c r="G322" s="572" t="s">
        <v>130</v>
      </c>
      <c r="H322" s="195" t="s">
        <v>130</v>
      </c>
      <c r="I322" s="208"/>
      <c r="J322" s="208"/>
      <c r="K322" s="208"/>
    </row>
    <row r="323" spans="1:11" ht="30" customHeight="1">
      <c r="A323" s="381"/>
      <c r="B323" s="97"/>
      <c r="C323" s="674"/>
      <c r="D323" s="216" t="s">
        <v>825</v>
      </c>
      <c r="E323" s="212">
        <v>1</v>
      </c>
      <c r="F323" s="194" t="s">
        <v>130</v>
      </c>
      <c r="G323" s="194" t="s">
        <v>130</v>
      </c>
      <c r="H323" s="195"/>
      <c r="I323" s="208"/>
      <c r="J323" s="208"/>
      <c r="K323" s="208"/>
    </row>
    <row r="324" spans="1:11" ht="30" customHeight="1">
      <c r="A324" s="381"/>
      <c r="B324" s="97"/>
      <c r="C324" s="674"/>
      <c r="D324" s="169" t="s">
        <v>826</v>
      </c>
      <c r="E324" s="212">
        <v>0.98</v>
      </c>
      <c r="F324" s="212">
        <v>1.06</v>
      </c>
      <c r="G324" s="212">
        <v>0.93</v>
      </c>
      <c r="H324" s="195">
        <v>-0.12264150943396226</v>
      </c>
      <c r="I324" s="208"/>
      <c r="J324" s="208"/>
      <c r="K324" s="208"/>
    </row>
    <row r="325" spans="1:11" ht="30" customHeight="1">
      <c r="A325" s="381"/>
      <c r="B325" s="97"/>
      <c r="C325" s="674"/>
      <c r="D325" s="292" t="s">
        <v>268</v>
      </c>
      <c r="E325" s="616">
        <v>2023</v>
      </c>
      <c r="F325" s="616">
        <v>2024</v>
      </c>
      <c r="G325" s="616">
        <v>2025</v>
      </c>
      <c r="H325" s="616" t="s">
        <v>186</v>
      </c>
      <c r="I325" s="616" t="s">
        <v>187</v>
      </c>
      <c r="J325" s="208"/>
      <c r="K325" s="208"/>
    </row>
    <row r="326" spans="1:11" ht="30" customHeight="1">
      <c r="A326" s="381"/>
      <c r="B326" s="97"/>
      <c r="C326" s="674"/>
      <c r="D326" s="222" t="s">
        <v>835</v>
      </c>
      <c r="E326" s="572" t="s">
        <v>130</v>
      </c>
      <c r="F326" s="572" t="s">
        <v>130</v>
      </c>
      <c r="G326" s="572" t="s">
        <v>130</v>
      </c>
      <c r="H326" s="194" t="s">
        <v>130</v>
      </c>
      <c r="I326" s="208"/>
      <c r="J326" s="208"/>
      <c r="K326" s="208"/>
    </row>
    <row r="327" spans="1:11" ht="30" customHeight="1">
      <c r="A327" s="381"/>
      <c r="B327" s="97"/>
      <c r="C327" s="674"/>
      <c r="D327" s="216" t="s">
        <v>836</v>
      </c>
      <c r="E327" s="212">
        <v>0.61</v>
      </c>
      <c r="F327" s="212">
        <v>0.69</v>
      </c>
      <c r="G327" s="212">
        <v>0.92</v>
      </c>
      <c r="H327" s="195">
        <v>0.33333333333333348</v>
      </c>
      <c r="I327" s="208"/>
      <c r="J327" s="208"/>
      <c r="K327" s="208"/>
    </row>
    <row r="328" spans="1:11" ht="30" customHeight="1">
      <c r="A328" s="381"/>
      <c r="B328" s="97"/>
      <c r="C328" s="674"/>
      <c r="D328" s="216" t="s">
        <v>820</v>
      </c>
      <c r="E328" s="212">
        <v>0.97</v>
      </c>
      <c r="F328" s="212">
        <v>0.95</v>
      </c>
      <c r="G328" s="212">
        <v>0.96</v>
      </c>
      <c r="H328" s="195">
        <v>1.0526315789473694E-2</v>
      </c>
      <c r="I328" s="208"/>
      <c r="J328" s="208"/>
      <c r="K328" s="208"/>
    </row>
    <row r="329" spans="1:11" ht="30" customHeight="1">
      <c r="A329" s="381"/>
      <c r="B329" s="97"/>
      <c r="C329" s="674"/>
      <c r="D329" s="216" t="s">
        <v>821</v>
      </c>
      <c r="E329" s="212">
        <v>0.98</v>
      </c>
      <c r="F329" s="212">
        <v>1.05</v>
      </c>
      <c r="G329" s="212">
        <v>1.05</v>
      </c>
      <c r="H329" s="195">
        <v>0</v>
      </c>
      <c r="I329" s="208"/>
      <c r="J329" s="208"/>
      <c r="K329" s="208"/>
    </row>
    <row r="330" spans="1:11" ht="30" customHeight="1">
      <c r="A330" s="381"/>
      <c r="B330" s="97"/>
      <c r="C330" s="674"/>
      <c r="D330" s="216" t="s">
        <v>822</v>
      </c>
      <c r="E330" s="212">
        <v>0.85</v>
      </c>
      <c r="F330" s="212">
        <v>0.8</v>
      </c>
      <c r="G330" s="212">
        <v>0.94</v>
      </c>
      <c r="H330" s="195">
        <v>0.17499999999999988</v>
      </c>
      <c r="I330" s="208"/>
      <c r="J330" s="208"/>
      <c r="K330" s="208"/>
    </row>
    <row r="331" spans="1:11" ht="30" customHeight="1">
      <c r="A331" s="381"/>
      <c r="B331" s="97"/>
      <c r="C331" s="674"/>
      <c r="D331" s="216" t="s">
        <v>823</v>
      </c>
      <c r="E331" s="212">
        <v>0.91</v>
      </c>
      <c r="F331" s="212">
        <v>0.85</v>
      </c>
      <c r="G331" s="212">
        <v>0.87</v>
      </c>
      <c r="H331" s="195">
        <v>2.3529411764705903E-2</v>
      </c>
      <c r="I331" s="208"/>
      <c r="J331" s="208"/>
      <c r="K331" s="208"/>
    </row>
    <row r="332" spans="1:11" ht="30" customHeight="1">
      <c r="A332" s="381"/>
      <c r="B332" s="97"/>
      <c r="C332" s="674"/>
      <c r="D332" s="216" t="s">
        <v>824</v>
      </c>
      <c r="E332" s="572" t="s">
        <v>130</v>
      </c>
      <c r="F332" s="572" t="s">
        <v>130</v>
      </c>
      <c r="G332" s="572" t="s">
        <v>130</v>
      </c>
      <c r="H332" s="194" t="s">
        <v>130</v>
      </c>
      <c r="I332" s="208"/>
      <c r="J332" s="208"/>
      <c r="K332" s="208"/>
    </row>
    <row r="333" spans="1:11" ht="30" customHeight="1">
      <c r="A333" s="381"/>
      <c r="B333" s="97"/>
      <c r="C333" s="674"/>
      <c r="D333" s="216" t="s">
        <v>825</v>
      </c>
      <c r="E333" s="212">
        <v>1</v>
      </c>
      <c r="F333" s="194" t="s">
        <v>130</v>
      </c>
      <c r="G333" s="194" t="s">
        <v>130</v>
      </c>
      <c r="H333" s="194" t="s">
        <v>130</v>
      </c>
      <c r="I333" s="208"/>
      <c r="J333" s="208"/>
      <c r="K333" s="208"/>
    </row>
    <row r="334" spans="1:11" ht="30" customHeight="1">
      <c r="A334" s="381"/>
      <c r="B334" s="97"/>
      <c r="C334" s="674"/>
      <c r="D334" s="216" t="s">
        <v>826</v>
      </c>
      <c r="E334" s="572" t="s">
        <v>130</v>
      </c>
      <c r="F334" s="572" t="s">
        <v>130</v>
      </c>
      <c r="G334" s="572" t="s">
        <v>130</v>
      </c>
      <c r="H334" s="194" t="s">
        <v>130</v>
      </c>
      <c r="I334" s="208"/>
      <c r="J334" s="208"/>
      <c r="K334" s="208"/>
    </row>
    <row r="335" spans="1:11" ht="30" customHeight="1">
      <c r="A335" s="381"/>
      <c r="B335" s="97"/>
      <c r="C335" s="674"/>
      <c r="D335" s="393" t="s">
        <v>269</v>
      </c>
      <c r="E335" s="616">
        <v>2023</v>
      </c>
      <c r="F335" s="616">
        <v>2024</v>
      </c>
      <c r="G335" s="616">
        <v>2025</v>
      </c>
      <c r="H335" s="616" t="s">
        <v>186</v>
      </c>
      <c r="I335" s="616" t="s">
        <v>187</v>
      </c>
      <c r="J335" s="208"/>
      <c r="K335" s="208"/>
    </row>
    <row r="336" spans="1:11" ht="30" customHeight="1">
      <c r="A336" s="381"/>
      <c r="B336" s="97"/>
      <c r="C336" s="674"/>
      <c r="D336" s="222" t="s">
        <v>835</v>
      </c>
      <c r="E336" s="212">
        <v>1</v>
      </c>
      <c r="F336" s="572" t="s">
        <v>130</v>
      </c>
      <c r="G336" s="572" t="s">
        <v>130</v>
      </c>
      <c r="H336" s="194"/>
      <c r="I336" s="208"/>
      <c r="J336" s="208"/>
      <c r="K336" s="208"/>
    </row>
    <row r="337" spans="1:11" ht="30" customHeight="1">
      <c r="A337" s="381"/>
      <c r="B337" s="97"/>
      <c r="C337" s="674"/>
      <c r="D337" s="216" t="s">
        <v>836</v>
      </c>
      <c r="E337" s="212">
        <v>1</v>
      </c>
      <c r="F337" s="212">
        <v>0.72</v>
      </c>
      <c r="G337" s="212">
        <v>0.76</v>
      </c>
      <c r="H337" s="195">
        <v>5.5555555555555608E-2</v>
      </c>
      <c r="I337" s="208"/>
      <c r="J337" s="208"/>
      <c r="K337" s="208"/>
    </row>
    <row r="338" spans="1:11" ht="30" customHeight="1">
      <c r="A338" s="381"/>
      <c r="B338" s="97"/>
      <c r="C338" s="674"/>
      <c r="D338" s="216" t="s">
        <v>820</v>
      </c>
      <c r="E338" s="212">
        <v>1</v>
      </c>
      <c r="F338" s="212">
        <v>0.98</v>
      </c>
      <c r="G338" s="212">
        <v>0.7</v>
      </c>
      <c r="H338" s="195">
        <v>-0.28571428571428575</v>
      </c>
      <c r="I338" s="208"/>
      <c r="J338" s="208"/>
      <c r="K338" s="208"/>
    </row>
    <row r="339" spans="1:11" ht="30" customHeight="1">
      <c r="A339" s="381"/>
      <c r="B339" s="97"/>
      <c r="C339" s="674"/>
      <c r="D339" s="216" t="s">
        <v>821</v>
      </c>
      <c r="E339" s="212">
        <v>1</v>
      </c>
      <c r="F339" s="212">
        <v>0.74</v>
      </c>
      <c r="G339" s="212">
        <v>0.9</v>
      </c>
      <c r="H339" s="195">
        <v>0.21621621621621626</v>
      </c>
      <c r="I339" s="208"/>
      <c r="J339" s="208"/>
      <c r="K339" s="208"/>
    </row>
    <row r="340" spans="1:11" ht="30" customHeight="1">
      <c r="A340" s="381"/>
      <c r="B340" s="97"/>
      <c r="C340" s="674"/>
      <c r="D340" s="216" t="s">
        <v>822</v>
      </c>
      <c r="E340" s="212">
        <v>1</v>
      </c>
      <c r="F340" s="212">
        <v>0.96</v>
      </c>
      <c r="G340" s="212">
        <v>0.8</v>
      </c>
      <c r="H340" s="195">
        <v>-0.1666666666666666</v>
      </c>
      <c r="I340" s="208"/>
      <c r="J340" s="208"/>
      <c r="K340" s="208"/>
    </row>
    <row r="341" spans="1:11" ht="30" customHeight="1">
      <c r="A341" s="381"/>
      <c r="B341" s="97"/>
      <c r="C341" s="674"/>
      <c r="D341" s="216" t="s">
        <v>823</v>
      </c>
      <c r="E341" s="212">
        <v>1</v>
      </c>
      <c r="F341" s="212">
        <v>0.9</v>
      </c>
      <c r="G341" s="212">
        <v>0.88</v>
      </c>
      <c r="H341" s="195">
        <v>-2.222222222222224E-2</v>
      </c>
      <c r="I341" s="208"/>
      <c r="J341" s="208"/>
      <c r="K341" s="208"/>
    </row>
    <row r="342" spans="1:11" ht="30" customHeight="1">
      <c r="A342" s="381"/>
      <c r="B342" s="97"/>
      <c r="C342" s="674"/>
      <c r="D342" s="216" t="s">
        <v>824</v>
      </c>
      <c r="E342" s="572" t="s">
        <v>130</v>
      </c>
      <c r="F342" s="572" t="s">
        <v>130</v>
      </c>
      <c r="G342" s="572" t="s">
        <v>130</v>
      </c>
      <c r="H342" s="195" t="s">
        <v>130</v>
      </c>
      <c r="I342" s="208"/>
      <c r="J342" s="208"/>
      <c r="K342" s="208"/>
    </row>
    <row r="343" spans="1:11" ht="30" customHeight="1">
      <c r="A343" s="381"/>
      <c r="B343" s="97"/>
      <c r="C343" s="674"/>
      <c r="D343" s="216" t="s">
        <v>825</v>
      </c>
      <c r="E343" s="212">
        <v>1</v>
      </c>
      <c r="F343" s="194" t="s">
        <v>130</v>
      </c>
      <c r="G343" s="194" t="s">
        <v>130</v>
      </c>
      <c r="H343" s="195" t="s">
        <v>130</v>
      </c>
      <c r="I343" s="208"/>
      <c r="J343" s="208"/>
      <c r="K343" s="208"/>
    </row>
    <row r="344" spans="1:11" ht="30" customHeight="1">
      <c r="A344" s="381"/>
      <c r="B344" s="97"/>
      <c r="C344" s="674"/>
      <c r="D344" s="216" t="s">
        <v>826</v>
      </c>
      <c r="E344" s="572" t="s">
        <v>130</v>
      </c>
      <c r="F344" s="212">
        <v>0.87</v>
      </c>
      <c r="G344" s="212">
        <v>0.64</v>
      </c>
      <c r="H344" s="195">
        <v>-0.26436781609195398</v>
      </c>
      <c r="I344" s="208"/>
      <c r="J344" s="208"/>
      <c r="K344" s="208"/>
    </row>
    <row r="345" spans="1:11" ht="30" customHeight="1">
      <c r="A345" s="381"/>
      <c r="B345" s="97"/>
      <c r="C345" s="372"/>
      <c r="E345" s="29"/>
      <c r="F345" s="97"/>
      <c r="G345" s="29"/>
      <c r="H345" s="419"/>
      <c r="I345" s="44"/>
      <c r="J345" s="29"/>
      <c r="K345" s="97"/>
    </row>
    <row r="346" spans="1:11" ht="30" customHeight="1">
      <c r="A346" s="381"/>
      <c r="B346" s="784" t="s">
        <v>839</v>
      </c>
      <c r="C346" s="751"/>
      <c r="D346" s="751"/>
      <c r="E346" s="751"/>
      <c r="F346" s="751"/>
      <c r="G346" s="751"/>
      <c r="H346" s="751"/>
      <c r="I346" s="751"/>
      <c r="J346" s="751"/>
      <c r="K346" s="751"/>
    </row>
    <row r="347" spans="1:11" ht="15" customHeight="1">
      <c r="B347" s="751"/>
      <c r="C347" s="751"/>
      <c r="D347" s="751"/>
      <c r="E347" s="751"/>
      <c r="F347" s="751"/>
      <c r="G347" s="751"/>
      <c r="H347" s="751"/>
      <c r="I347" s="751"/>
      <c r="J347" s="751"/>
      <c r="K347" s="751"/>
    </row>
    <row r="348" spans="1:11" ht="15" customHeight="1">
      <c r="B348" s="384"/>
      <c r="C348" s="372"/>
      <c r="E348" s="97"/>
      <c r="F348" s="384"/>
      <c r="G348" s="384"/>
      <c r="H348" s="384"/>
      <c r="I348" s="97"/>
      <c r="J348" s="97"/>
      <c r="K348" s="384"/>
    </row>
    <row r="349" spans="1:11" ht="15" hidden="1" customHeight="1">
      <c r="B349" s="384"/>
      <c r="C349" s="372"/>
      <c r="E349" s="97"/>
      <c r="F349" s="384"/>
      <c r="G349" s="384"/>
      <c r="H349" s="384"/>
      <c r="I349" s="97"/>
      <c r="J349" s="97"/>
      <c r="K349" s="384"/>
    </row>
    <row r="350" spans="1:11" ht="15" hidden="1" customHeight="1">
      <c r="B350" s="384"/>
      <c r="C350" s="372"/>
      <c r="E350" s="97"/>
      <c r="F350" s="384"/>
      <c r="G350" s="384"/>
      <c r="H350" s="384"/>
      <c r="I350" s="97"/>
      <c r="J350" s="97"/>
      <c r="K350" s="384"/>
    </row>
    <row r="351" spans="1:11" ht="15" hidden="1" customHeight="1">
      <c r="B351" s="384"/>
      <c r="C351" s="372"/>
      <c r="E351" s="97"/>
      <c r="F351" s="384"/>
      <c r="G351" s="384"/>
      <c r="H351" s="384"/>
      <c r="I351" s="97"/>
      <c r="J351" s="97"/>
      <c r="K351" s="384"/>
    </row>
    <row r="352" spans="1:11" ht="15" hidden="1" customHeight="1">
      <c r="B352" s="384"/>
      <c r="C352" s="372"/>
      <c r="E352" s="97"/>
      <c r="F352" s="384"/>
      <c r="G352" s="384"/>
      <c r="H352" s="384"/>
      <c r="I352" s="97"/>
      <c r="J352" s="97"/>
      <c r="K352" s="384"/>
    </row>
    <row r="353" spans="2:11" ht="15" hidden="1" customHeight="1">
      <c r="B353" s="384"/>
      <c r="C353" s="372"/>
      <c r="E353" s="97"/>
      <c r="F353" s="384"/>
      <c r="G353" s="384"/>
      <c r="H353" s="384"/>
      <c r="I353" s="97"/>
      <c r="J353" s="97"/>
      <c r="K353" s="384"/>
    </row>
    <row r="354" spans="2:11" ht="15" hidden="1" customHeight="1">
      <c r="B354" s="384"/>
      <c r="C354" s="372"/>
      <c r="E354" s="97"/>
      <c r="F354" s="384"/>
      <c r="G354" s="384"/>
      <c r="H354" s="384"/>
      <c r="I354" s="97"/>
      <c r="J354" s="97"/>
      <c r="K354" s="384"/>
    </row>
    <row r="355" spans="2:11" ht="15" hidden="1" customHeight="1">
      <c r="K355" s="14"/>
    </row>
    <row r="356" spans="2:11" ht="15" hidden="1" customHeight="1">
      <c r="K356" s="14"/>
    </row>
    <row r="357" spans="2:11" ht="15" hidden="1" customHeight="1">
      <c r="K357" s="14"/>
    </row>
    <row r="358" spans="2:11" ht="16.5" hidden="1" customHeight="1">
      <c r="K358" s="14"/>
    </row>
    <row r="359" spans="2:11" ht="15" hidden="1" customHeight="1">
      <c r="K359" s="15"/>
    </row>
    <row r="360" spans="2:11" ht="15" hidden="1" customHeight="1">
      <c r="K360" s="15"/>
    </row>
    <row r="361" spans="2:11" ht="15" hidden="1" customHeight="1">
      <c r="K361" s="15"/>
    </row>
    <row r="362" spans="2:11" ht="15" hidden="1" customHeight="1">
      <c r="K362" s="15"/>
    </row>
    <row r="363" spans="2:11" ht="15" hidden="1" customHeight="1">
      <c r="K363" s="15"/>
    </row>
    <row r="364" spans="2:11" ht="15" hidden="1" customHeight="1">
      <c r="K364" s="15"/>
    </row>
    <row r="365" spans="2:11" ht="15" hidden="1" customHeight="1">
      <c r="K365" s="15"/>
    </row>
    <row r="366" spans="2:11" ht="15" hidden="1" customHeight="1">
      <c r="K366" s="15"/>
    </row>
    <row r="367" spans="2:11" ht="15" hidden="1" customHeight="1">
      <c r="K367" s="23"/>
    </row>
    <row r="368" spans="2:11" ht="15" hidden="1" customHeight="1">
      <c r="K368" s="23"/>
    </row>
    <row r="369" spans="11:11" ht="15" hidden="1" customHeight="1">
      <c r="K369" s="23"/>
    </row>
    <row r="370" spans="11:11" ht="15" hidden="1" customHeight="1">
      <c r="K370" s="23"/>
    </row>
    <row r="371" spans="11:11" ht="15" hidden="1" customHeight="1">
      <c r="K371" s="23"/>
    </row>
    <row r="372" spans="11:11" ht="15" hidden="1" customHeight="1">
      <c r="K372" s="23"/>
    </row>
    <row r="373" spans="11:11" ht="15" hidden="1" customHeight="1">
      <c r="K373" s="23"/>
    </row>
    <row r="374" spans="11:11" ht="15" hidden="1" customHeight="1">
      <c r="K374" s="23"/>
    </row>
    <row r="375" spans="11:11" ht="15" hidden="1" customHeight="1">
      <c r="K375" s="23"/>
    </row>
    <row r="376" spans="11:11" ht="15" hidden="1" customHeight="1">
      <c r="K376" s="23"/>
    </row>
    <row r="377" spans="11:11" ht="15" hidden="1" customHeight="1">
      <c r="K377" s="23"/>
    </row>
    <row r="378" spans="11:11" ht="15" hidden="1" customHeight="1">
      <c r="K378" s="23"/>
    </row>
    <row r="379" spans="11:11" ht="15" hidden="1" customHeight="1">
      <c r="K379" s="23"/>
    </row>
    <row r="380" spans="11:11" ht="15" hidden="1" customHeight="1">
      <c r="K380" s="23"/>
    </row>
    <row r="381" spans="11:11" ht="15" hidden="1" customHeight="1">
      <c r="K381" s="23"/>
    </row>
    <row r="382" spans="11:11" ht="15" hidden="1" customHeight="1">
      <c r="K382" s="23"/>
    </row>
    <row r="383" spans="11:11" ht="15" hidden="1" customHeight="1">
      <c r="K383" s="23"/>
    </row>
    <row r="384" spans="11:11" ht="15" hidden="1" customHeight="1">
      <c r="K384" s="23"/>
    </row>
    <row r="385" spans="11:11" ht="15" hidden="1" customHeight="1">
      <c r="K385" s="23"/>
    </row>
    <row r="386" spans="11:11" ht="15" hidden="1" customHeight="1">
      <c r="K386" s="23"/>
    </row>
    <row r="387" spans="11:11" ht="15" hidden="1" customHeight="1">
      <c r="K387" s="23"/>
    </row>
    <row r="388" spans="11:11" ht="15" hidden="1" customHeight="1">
      <c r="K388" s="23"/>
    </row>
    <row r="389" spans="11:11" ht="0" hidden="1" customHeight="1">
      <c r="K389" s="23"/>
    </row>
    <row r="390" spans="11:11" ht="0" hidden="1" customHeight="1">
      <c r="K390" s="23"/>
    </row>
    <row r="391" spans="11:11" ht="0" hidden="1" customHeight="1">
      <c r="K391" s="23"/>
    </row>
  </sheetData>
  <sheetProtection algorithmName="SHA-512" hashValue="hFjBbP0a3FO/hFYujRolXXxoCsWZwrwh5lV7qrtJJGeu9BWzm9OoK+rY/2JZc+4U0scyDESRSRDGhHGrqCUq7Q==" saltValue="0dKqPFmKhDAbjJf+PZJgUw==" spinCount="100000" sheet="1" objects="1" scenarios="1"/>
  <mergeCells count="33">
    <mergeCell ref="C77:C84"/>
    <mergeCell ref="J213:K222"/>
    <mergeCell ref="C116:C222"/>
    <mergeCell ref="C224:C283"/>
    <mergeCell ref="J117:K121"/>
    <mergeCell ref="I130:K138"/>
    <mergeCell ref="I161:K169"/>
    <mergeCell ref="I172:K180"/>
    <mergeCell ref="B114:C114"/>
    <mergeCell ref="I83:K84"/>
    <mergeCell ref="I90:K98"/>
    <mergeCell ref="I193:K211"/>
    <mergeCell ref="C285:C344"/>
    <mergeCell ref="B346:K347"/>
    <mergeCell ref="I242:K242"/>
    <mergeCell ref="I110:K110"/>
    <mergeCell ref="C102:C113"/>
    <mergeCell ref="B8:D8"/>
    <mergeCell ref="E100:K100"/>
    <mergeCell ref="B88:C88"/>
    <mergeCell ref="B86:K86"/>
    <mergeCell ref="C37:C44"/>
    <mergeCell ref="B11:K11"/>
    <mergeCell ref="B12:K12"/>
    <mergeCell ref="C16:C29"/>
    <mergeCell ref="C31:C35"/>
    <mergeCell ref="I35:K35"/>
    <mergeCell ref="C90:C98"/>
    <mergeCell ref="C47:C73"/>
    <mergeCell ref="E75:K75"/>
    <mergeCell ref="I79:K80"/>
    <mergeCell ref="I70:K70"/>
    <mergeCell ref="I56:K56"/>
  </mergeCells>
  <hyperlinks>
    <hyperlink ref="B4" location="'Ética, Riscos e Compliance'!A1" display="Ética, Gestão de Risco e Compliance" xr:uid="{A3CBE6C2-3E28-4999-97DA-09D37C45A2E8}"/>
    <hyperlink ref="C4" location="'Mercado de atuação'!A1" display="Mercado de atuação" xr:uid="{7A41D4EB-FF52-4658-8483-4EA873F8F52A}"/>
    <hyperlink ref="D4" location="'Mudanças Climáticas'!A1" display="Mudanças climáticas" xr:uid="{B4BEFBE0-95BD-4285-A3B8-BBC960B78564}"/>
    <hyperlink ref="E4" location="'Gestão do Uso da Água'!A1" display="Gestão do uso da água" xr:uid="{6A2E1DC1-C70B-48C3-9E8E-8BDC7D346B48}"/>
    <hyperlink ref="E3" location="Apresentação!A1" display="Apresentação" xr:uid="{D02D672D-A1BD-4352-BBF2-CE1E5552491C}"/>
    <hyperlink ref="F3" location="'Compromisso Sustentabilidade'!A1" display="Compromisso com Sustentabilidade" xr:uid="{61BC83F0-EA63-4880-905E-C9A06D4EEE35}"/>
    <hyperlink ref="G3" location="Materialidade!A1" display="Materialidade" xr:uid="{0FA40375-5598-4DDB-8D72-B8037FAF0461}"/>
    <hyperlink ref="F4" location="'Biodiversidade e Impactos'!A1" display="Biodiversidade e impactos ecológicos" xr:uid="{0068FB48-FD5B-46AB-9EB2-8B3982C13C4F}"/>
    <hyperlink ref="G4" location="'Originação Sustentável '!A1" display="Originação sustentável" xr:uid="{BFB64196-ABC4-4239-9166-E726055289A4}"/>
    <hyperlink ref="H4" location="'Saúde e Segurança'!A1" display="Saúde e Segurança das pessoas" xr:uid="{46B19B8B-7B38-4F3C-AEBD-4FA1971377CA}"/>
    <hyperlink ref="I4" location="'Desenvolvimento e Valorização'!A1" display="Respeito, desenvolvimento e valorização de pessoas" xr:uid="{28C7D7A9-D2B4-4E03-A035-4EA74A285EC4}"/>
    <hyperlink ref="J4" location="'Qualidade Segurança alimento'!A1" display="Qualidade e Segurança dos Alimentos" xr:uid="{9CFE10EC-12DB-4D99-9A01-7B8A6E3444EB}"/>
    <hyperlink ref="K4" location="'Bem-Estar Animal'!A1" display="Bem-Estar Animal" xr:uid="{AFBA4CAD-A5F2-4773-9947-86032495750C}"/>
    <hyperlink ref="D5" location="'Divulgações adicionais'!A1" display="Divulgações adicionais" xr:uid="{B281F98C-6F57-4819-9F84-8B94D58D60D6}"/>
    <hyperlink ref="E5" location="SARB!A1" display="SARB" xr:uid="{0DF13FC9-E262-4FC1-9CCB-9C80EB3F8EE7}"/>
    <hyperlink ref="F5" location="Políticas!A1" display="Políticas" xr:uid="{D2213522-AE8E-48DA-8ABD-0AFDFEFC7432}"/>
    <hyperlink ref="G5" location="'Sumário GRI'!A1" display="Sumário GRI" xr:uid="{7F7AF967-B382-4F65-988C-801341376965}"/>
    <hyperlink ref="H5" location="'Sumário SASB '!A1" display="Sumário SASB" xr:uid="{3235E547-9E76-470D-9C4E-A06FC3C0928D}"/>
  </hyperlink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06D348-FF52-47BD-B6D3-0E2A2789125F}">
  <sheetPr>
    <outlinePr showOutlineSymbols="0"/>
  </sheetPr>
  <dimension ref="A1:O96"/>
  <sheetViews>
    <sheetView showGridLines="0" showRowColHeaders="0" showOutlineSymbol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02"/>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5"/>
      <c r="B8" s="670" t="s">
        <v>15</v>
      </c>
      <c r="C8" s="670"/>
      <c r="D8" s="105"/>
      <c r="E8" s="105"/>
      <c r="F8" s="105"/>
      <c r="G8" s="105"/>
      <c r="H8" s="105"/>
      <c r="I8" s="105"/>
      <c r="J8" s="105"/>
      <c r="K8" s="105"/>
      <c r="L8" s="105"/>
    </row>
    <row r="9" spans="1:12" ht="28.5" customHeight="1">
      <c r="B9" s="154"/>
      <c r="C9" s="155"/>
      <c r="D9" s="156"/>
      <c r="E9" s="157"/>
      <c r="F9" s="154"/>
      <c r="G9" s="154"/>
      <c r="H9" s="158"/>
      <c r="I9" s="159"/>
      <c r="J9" s="159"/>
      <c r="K9" s="13"/>
    </row>
    <row r="10" spans="1:12" ht="17.45" thickBot="1">
      <c r="B10" s="61"/>
      <c r="C10" s="725"/>
      <c r="D10" s="725"/>
      <c r="E10" s="725"/>
      <c r="F10" s="725"/>
      <c r="G10" s="725"/>
      <c r="H10" s="725"/>
      <c r="I10" s="725"/>
      <c r="J10" s="725"/>
      <c r="K10" s="21"/>
    </row>
    <row r="11" spans="1:12" ht="30" customHeight="1" thickBot="1">
      <c r="B11" s="311" t="s">
        <v>840</v>
      </c>
      <c r="C11" s="311"/>
      <c r="D11" s="311"/>
      <c r="E11" s="311"/>
      <c r="F11" s="311"/>
      <c r="G11" s="311"/>
      <c r="H11" s="311"/>
      <c r="I11" s="311"/>
      <c r="J11" s="311"/>
      <c r="K11" s="311"/>
    </row>
    <row r="12" spans="1:12" ht="30" customHeight="1">
      <c r="B12" s="346"/>
      <c r="C12" s="347"/>
      <c r="D12" s="348"/>
      <c r="E12" s="322"/>
      <c r="F12" s="322"/>
      <c r="G12" s="582">
        <v>2025</v>
      </c>
      <c r="H12" s="322"/>
      <c r="I12" s="322"/>
      <c r="J12" s="322"/>
      <c r="K12" s="322"/>
    </row>
    <row r="13" spans="1:12" ht="169.5" customHeight="1" thickBot="1">
      <c r="B13" s="331"/>
      <c r="C13" s="324" t="s">
        <v>841</v>
      </c>
      <c r="D13" s="345" t="s">
        <v>842</v>
      </c>
      <c r="E13" s="802" t="s">
        <v>843</v>
      </c>
      <c r="F13" s="802"/>
      <c r="G13" s="802"/>
      <c r="H13" s="802"/>
      <c r="I13" s="802"/>
      <c r="J13" s="802"/>
      <c r="K13" s="802"/>
    </row>
    <row r="14" spans="1:12" ht="37.5" customHeight="1">
      <c r="E14" s="168">
        <v>2023</v>
      </c>
      <c r="F14" s="168">
        <v>2024</v>
      </c>
      <c r="G14" s="168">
        <v>2025</v>
      </c>
      <c r="H14" s="168" t="s">
        <v>186</v>
      </c>
      <c r="I14" s="167" t="s">
        <v>187</v>
      </c>
      <c r="J14" s="168"/>
      <c r="K14" s="168"/>
    </row>
    <row r="15" spans="1:12" ht="88.15" customHeight="1">
      <c r="B15" s="803" t="s">
        <v>844</v>
      </c>
      <c r="C15" s="59" t="s">
        <v>845</v>
      </c>
      <c r="D15" s="436" t="s">
        <v>846</v>
      </c>
      <c r="E15" s="583">
        <v>3685433.83</v>
      </c>
      <c r="F15" s="584">
        <v>4098459.4</v>
      </c>
      <c r="G15" s="585">
        <v>5388153.5800000001</v>
      </c>
      <c r="H15" s="312">
        <f>(G15-F15)/F15</f>
        <v>0.31467779819900138</v>
      </c>
      <c r="I15" s="805" t="s">
        <v>847</v>
      </c>
      <c r="J15" s="805"/>
      <c r="K15" s="805"/>
    </row>
    <row r="16" spans="1:12" ht="37.5" customHeight="1">
      <c r="B16" s="803"/>
      <c r="C16" s="792" t="s">
        <v>848</v>
      </c>
      <c r="D16" s="586" t="s">
        <v>849</v>
      </c>
      <c r="E16" s="587">
        <v>925020.47</v>
      </c>
      <c r="F16" s="588">
        <v>1149601.8</v>
      </c>
      <c r="G16" s="589">
        <v>1295156.33</v>
      </c>
      <c r="H16" s="313">
        <f>(G16-F16)/F16</f>
        <v>0.12661299764840314</v>
      </c>
      <c r="I16" s="299"/>
      <c r="J16" s="299"/>
      <c r="K16" s="299"/>
    </row>
    <row r="17" spans="2:11" ht="37.5" customHeight="1">
      <c r="B17" s="803"/>
      <c r="C17" s="792"/>
      <c r="D17" s="586" t="s">
        <v>850</v>
      </c>
      <c r="E17" s="587">
        <v>2032463.87</v>
      </c>
      <c r="F17" s="589">
        <v>2210787.4500000002</v>
      </c>
      <c r="G17" s="589">
        <v>2651714.8199999998</v>
      </c>
      <c r="H17" s="313">
        <f>(G17-F17)/F17</f>
        <v>0.19944358287360442</v>
      </c>
      <c r="I17" s="299"/>
      <c r="J17" s="299"/>
      <c r="K17" s="299"/>
    </row>
    <row r="18" spans="2:11" ht="37.5" customHeight="1">
      <c r="B18" s="803"/>
      <c r="C18" s="792"/>
      <c r="D18" s="453" t="s">
        <v>851</v>
      </c>
      <c r="E18" s="584">
        <v>2957484.34</v>
      </c>
      <c r="F18" s="584">
        <v>3360389.25</v>
      </c>
      <c r="G18" s="584">
        <f>G17+G16</f>
        <v>3946871.15</v>
      </c>
      <c r="H18" s="313">
        <f>(G18-F18)/F18</f>
        <v>0.17452796577063204</v>
      </c>
      <c r="I18" s="203"/>
      <c r="J18" s="299"/>
      <c r="K18" s="299"/>
    </row>
    <row r="19" spans="2:11" ht="37.5" customHeight="1">
      <c r="B19" s="803"/>
      <c r="E19" s="97"/>
      <c r="F19" s="384"/>
      <c r="G19" s="384"/>
      <c r="H19" s="384"/>
      <c r="I19" s="97"/>
      <c r="J19" s="97"/>
      <c r="K19" s="384"/>
    </row>
    <row r="20" spans="2:11" ht="37.5" customHeight="1">
      <c r="B20" s="803"/>
      <c r="E20" s="55"/>
      <c r="F20" s="384"/>
      <c r="G20" s="384"/>
      <c r="H20" s="384"/>
      <c r="I20" s="97"/>
      <c r="J20" s="97"/>
      <c r="K20" s="384"/>
    </row>
    <row r="21" spans="2:11" ht="37.5" customHeight="1">
      <c r="B21" s="803"/>
      <c r="E21" s="97"/>
      <c r="F21" s="384"/>
      <c r="G21" s="384"/>
      <c r="H21" s="384"/>
      <c r="I21" s="97"/>
      <c r="J21" s="97"/>
      <c r="K21" s="384"/>
    </row>
    <row r="22" spans="2:11" ht="37.5" customHeight="1">
      <c r="B22" s="803"/>
      <c r="E22" s="97"/>
      <c r="F22" s="384"/>
      <c r="G22" s="384"/>
      <c r="H22" s="384"/>
      <c r="I22" s="97"/>
      <c r="J22" s="97"/>
      <c r="K22" s="384"/>
    </row>
    <row r="23" spans="2:11" ht="37.5" customHeight="1">
      <c r="B23" s="803"/>
      <c r="E23" s="97"/>
      <c r="F23" s="384"/>
      <c r="G23" s="384"/>
      <c r="H23" s="384"/>
      <c r="I23" s="97"/>
      <c r="J23" s="97"/>
      <c r="K23" s="384"/>
    </row>
    <row r="24" spans="2:11" ht="37.5" customHeight="1">
      <c r="B24" s="803"/>
      <c r="E24" s="97"/>
      <c r="F24" s="384"/>
      <c r="G24" s="384"/>
      <c r="H24" s="384"/>
      <c r="I24" s="97"/>
      <c r="J24" s="97"/>
      <c r="K24" s="384"/>
    </row>
    <row r="25" spans="2:11" ht="37.5" customHeight="1">
      <c r="B25" s="803"/>
      <c r="E25" s="97"/>
      <c r="F25" s="384"/>
      <c r="G25" s="384"/>
      <c r="H25" s="384"/>
      <c r="I25" s="97"/>
      <c r="J25" s="97"/>
      <c r="K25" s="384"/>
    </row>
    <row r="26" spans="2:11" ht="37.5" customHeight="1">
      <c r="B26" s="803"/>
      <c r="E26" s="97"/>
      <c r="F26" s="384"/>
      <c r="G26" s="384"/>
      <c r="H26" s="384"/>
      <c r="I26" s="97"/>
      <c r="J26" s="97"/>
      <c r="K26" s="384"/>
    </row>
    <row r="27" spans="2:11" ht="37.5" customHeight="1">
      <c r="B27" s="803"/>
      <c r="E27" s="97"/>
      <c r="F27" s="384"/>
      <c r="G27" s="384"/>
      <c r="H27" s="384"/>
      <c r="I27" s="97"/>
      <c r="J27" s="97"/>
      <c r="K27" s="384"/>
    </row>
    <row r="28" spans="2:11" ht="37.5" customHeight="1">
      <c r="B28" s="803"/>
      <c r="E28" s="97"/>
      <c r="F28" s="384"/>
      <c r="G28" s="384"/>
      <c r="H28" s="384"/>
      <c r="I28" s="97"/>
      <c r="J28" s="97"/>
      <c r="K28" s="384"/>
    </row>
    <row r="29" spans="2:11" ht="37.5" customHeight="1">
      <c r="B29" s="803"/>
      <c r="E29" s="97"/>
      <c r="F29" s="384"/>
      <c r="G29" s="384"/>
      <c r="H29" s="384"/>
      <c r="I29" s="97"/>
      <c r="J29" s="97"/>
      <c r="K29" s="384"/>
    </row>
    <row r="30" spans="2:11" ht="37.5" customHeight="1">
      <c r="B30" s="803"/>
      <c r="E30" s="97"/>
      <c r="F30" s="384"/>
      <c r="G30" s="384"/>
      <c r="H30" s="384"/>
      <c r="I30" s="97"/>
      <c r="J30" s="97"/>
      <c r="K30" s="384"/>
    </row>
    <row r="31" spans="2:11" ht="37.5" customHeight="1">
      <c r="B31" s="803"/>
      <c r="C31" s="792" t="s">
        <v>852</v>
      </c>
      <c r="D31" s="314" t="s">
        <v>853</v>
      </c>
      <c r="E31" s="590">
        <v>298767.02</v>
      </c>
      <c r="F31" s="590">
        <v>317345.40999999997</v>
      </c>
      <c r="G31" s="591">
        <v>382819.4</v>
      </c>
      <c r="H31" s="327">
        <v>0.20630000000000001</v>
      </c>
      <c r="I31" s="804" t="s">
        <v>854</v>
      </c>
      <c r="J31" s="804"/>
      <c r="K31" s="804"/>
    </row>
    <row r="32" spans="2:11" ht="37.5" customHeight="1">
      <c r="B32" s="803"/>
      <c r="C32" s="792"/>
      <c r="D32" s="314" t="s">
        <v>855</v>
      </c>
      <c r="E32" s="592">
        <v>92202.62</v>
      </c>
      <c r="F32" s="590">
        <v>88679</v>
      </c>
      <c r="G32" s="544">
        <v>81321.149999999994</v>
      </c>
      <c r="H32" s="327">
        <v>-8.3000000000000004E-2</v>
      </c>
      <c r="I32" s="804"/>
      <c r="J32" s="804"/>
      <c r="K32" s="804"/>
    </row>
    <row r="33" spans="2:11" ht="37.5" customHeight="1">
      <c r="B33" s="803"/>
      <c r="C33" s="792"/>
      <c r="D33" s="315" t="s">
        <v>856</v>
      </c>
      <c r="E33" s="591">
        <v>751492.79</v>
      </c>
      <c r="F33" s="592">
        <v>893872.17</v>
      </c>
      <c r="G33" s="544">
        <v>1662251</v>
      </c>
      <c r="H33" s="327">
        <v>0.85960000000000003</v>
      </c>
      <c r="I33" s="804"/>
      <c r="J33" s="804"/>
      <c r="K33" s="804"/>
    </row>
    <row r="34" spans="2:11" ht="37.5" customHeight="1">
      <c r="B34" s="803"/>
      <c r="C34" s="792"/>
      <c r="D34" s="316" t="s">
        <v>857</v>
      </c>
      <c r="E34" s="593" t="s">
        <v>130</v>
      </c>
      <c r="F34" s="593" t="s">
        <v>130</v>
      </c>
      <c r="G34" s="450">
        <v>9357.1200000000008</v>
      </c>
      <c r="H34" s="327" t="s">
        <v>130</v>
      </c>
      <c r="I34" s="804"/>
      <c r="J34" s="804"/>
      <c r="K34" s="804"/>
    </row>
    <row r="35" spans="2:11" ht="37.5" customHeight="1">
      <c r="B35" s="803"/>
      <c r="C35" s="792"/>
      <c r="D35" s="317" t="s">
        <v>858</v>
      </c>
      <c r="E35" s="591">
        <v>87248.06</v>
      </c>
      <c r="F35" s="592">
        <v>111018.69</v>
      </c>
      <c r="G35" s="592">
        <v>119995.45</v>
      </c>
      <c r="H35" s="327">
        <v>8.09E-2</v>
      </c>
      <c r="I35" s="804"/>
      <c r="J35" s="804"/>
      <c r="K35" s="804"/>
    </row>
    <row r="36" spans="2:11" ht="37.5" customHeight="1">
      <c r="B36" s="803"/>
      <c r="C36" s="792"/>
      <c r="D36" s="314" t="s">
        <v>859</v>
      </c>
      <c r="E36" s="591">
        <v>245609.02</v>
      </c>
      <c r="F36" s="590">
        <v>260437.08</v>
      </c>
      <c r="G36" s="591">
        <v>263156.3</v>
      </c>
      <c r="H36" s="327">
        <v>1.04E-2</v>
      </c>
      <c r="I36" s="804"/>
      <c r="J36" s="804"/>
      <c r="K36" s="804"/>
    </row>
    <row r="37" spans="2:11" ht="37.5" customHeight="1">
      <c r="B37" s="803"/>
      <c r="C37" s="792"/>
      <c r="D37" s="315" t="s">
        <v>860</v>
      </c>
      <c r="E37" s="590">
        <v>177650.45</v>
      </c>
      <c r="F37" s="592">
        <v>216319.6</v>
      </c>
      <c r="G37" s="590">
        <v>217538.34</v>
      </c>
      <c r="H37" s="327">
        <v>5.5999999999999999E-3</v>
      </c>
      <c r="I37" s="804"/>
      <c r="J37" s="804"/>
      <c r="K37" s="804"/>
    </row>
    <row r="38" spans="2:11" ht="37.5" customHeight="1">
      <c r="B38" s="803"/>
      <c r="C38" s="792"/>
      <c r="D38" s="452" t="s">
        <v>861</v>
      </c>
      <c r="E38" s="594">
        <v>1652969.96</v>
      </c>
      <c r="F38" s="595">
        <v>1887671.95</v>
      </c>
      <c r="G38" s="596">
        <v>2736438.76</v>
      </c>
      <c r="H38" s="327">
        <v>0.4496</v>
      </c>
      <c r="I38" s="804"/>
      <c r="J38" s="804"/>
      <c r="K38" s="804"/>
    </row>
    <row r="39" spans="2:11" ht="37.5" customHeight="1">
      <c r="B39" s="803"/>
      <c r="E39" s="97"/>
      <c r="F39" s="384"/>
      <c r="G39" s="384"/>
      <c r="H39" s="384"/>
      <c r="I39" s="97"/>
      <c r="J39" s="97"/>
      <c r="K39" s="384"/>
    </row>
    <row r="40" spans="2:11" ht="37.5" customHeight="1">
      <c r="B40" s="803"/>
      <c r="E40" s="55"/>
      <c r="F40" s="384"/>
      <c r="G40" s="384"/>
      <c r="H40" s="384"/>
      <c r="I40" s="97"/>
      <c r="J40" s="97"/>
      <c r="K40" s="384"/>
    </row>
    <row r="41" spans="2:11" ht="37.5" customHeight="1">
      <c r="B41" s="803"/>
      <c r="E41" s="97"/>
      <c r="F41" s="384"/>
      <c r="G41" s="384"/>
      <c r="H41" s="384"/>
      <c r="I41" s="97"/>
      <c r="J41" s="97"/>
      <c r="K41" s="384"/>
    </row>
    <row r="42" spans="2:11" ht="37.5" customHeight="1">
      <c r="B42" s="803"/>
      <c r="E42" s="97"/>
      <c r="F42" s="384"/>
      <c r="G42" s="384"/>
      <c r="H42" s="384"/>
      <c r="I42" s="97"/>
      <c r="J42" s="97"/>
      <c r="K42" s="384"/>
    </row>
    <row r="43" spans="2:11" ht="37.5" customHeight="1">
      <c r="B43" s="803"/>
      <c r="E43" s="97"/>
      <c r="F43" s="384"/>
      <c r="G43" s="384"/>
      <c r="H43" s="384"/>
      <c r="I43" s="97"/>
      <c r="J43" s="97"/>
      <c r="K43" s="384"/>
    </row>
    <row r="44" spans="2:11" ht="37.5" customHeight="1">
      <c r="B44" s="803"/>
      <c r="E44" s="97"/>
      <c r="F44" s="384"/>
      <c r="G44" s="384"/>
      <c r="H44" s="384"/>
      <c r="I44" s="97"/>
      <c r="J44" s="97"/>
      <c r="K44" s="384"/>
    </row>
    <row r="45" spans="2:11" ht="37.5" customHeight="1">
      <c r="B45" s="803"/>
      <c r="E45" s="97"/>
      <c r="F45" s="384"/>
      <c r="G45" s="384"/>
      <c r="H45" s="384"/>
      <c r="I45" s="97"/>
      <c r="J45" s="97"/>
      <c r="K45" s="384"/>
    </row>
    <row r="46" spans="2:11" ht="37.5" customHeight="1">
      <c r="B46" s="803"/>
      <c r="E46" s="97"/>
      <c r="F46" s="384"/>
      <c r="G46" s="384"/>
      <c r="H46" s="384"/>
      <c r="I46" s="97"/>
      <c r="J46" s="97"/>
      <c r="K46" s="384"/>
    </row>
    <row r="47" spans="2:11" ht="37.5" customHeight="1">
      <c r="B47" s="803"/>
      <c r="E47" s="97"/>
      <c r="F47" s="384"/>
      <c r="G47" s="384"/>
      <c r="H47" s="384"/>
      <c r="I47" s="97"/>
      <c r="J47" s="97"/>
      <c r="K47" s="384"/>
    </row>
    <row r="48" spans="2:11" ht="37.5" customHeight="1">
      <c r="B48" s="803"/>
      <c r="E48" s="97"/>
      <c r="F48" s="384"/>
      <c r="G48" s="384"/>
      <c r="H48" s="384"/>
      <c r="I48" s="97"/>
      <c r="J48" s="97"/>
      <c r="K48" s="384"/>
    </row>
    <row r="49" spans="2:11" ht="37.5" customHeight="1" thickBot="1">
      <c r="B49" s="324"/>
      <c r="C49" s="180"/>
      <c r="D49" s="308"/>
      <c r="E49" s="597"/>
      <c r="F49" s="598"/>
      <c r="G49" s="526"/>
      <c r="H49" s="599"/>
      <c r="I49" s="319"/>
      <c r="J49" s="303"/>
      <c r="K49" s="303"/>
    </row>
    <row r="50" spans="2:11" ht="37.5" customHeight="1">
      <c r="B50" s="320"/>
      <c r="C50" s="321"/>
      <c r="D50" s="59" t="s">
        <v>862</v>
      </c>
      <c r="E50" s="59">
        <v>2023</v>
      </c>
      <c r="F50" s="582">
        <v>2024</v>
      </c>
      <c r="G50" s="582">
        <v>2025</v>
      </c>
      <c r="H50" s="600" t="s">
        <v>186</v>
      </c>
      <c r="I50" s="600"/>
      <c r="J50" s="600"/>
      <c r="K50" s="600"/>
    </row>
    <row r="51" spans="2:11" ht="37.5" customHeight="1">
      <c r="B51" s="792"/>
      <c r="C51" s="792" t="s">
        <v>863</v>
      </c>
      <c r="D51" s="313" t="s">
        <v>264</v>
      </c>
      <c r="E51" s="462">
        <v>0.89</v>
      </c>
      <c r="F51" s="601">
        <v>0.87</v>
      </c>
      <c r="G51" s="61">
        <v>0.83</v>
      </c>
      <c r="H51" s="313">
        <v>-4.5999999999999999E-2</v>
      </c>
      <c r="I51" s="313"/>
      <c r="J51" s="313"/>
      <c r="K51" s="313"/>
    </row>
    <row r="52" spans="2:11" ht="37.5" customHeight="1">
      <c r="B52" s="792"/>
      <c r="C52" s="792"/>
      <c r="D52" s="312" t="s">
        <v>486</v>
      </c>
      <c r="E52" s="602">
        <v>1.02</v>
      </c>
      <c r="F52" s="602">
        <v>0.96</v>
      </c>
      <c r="G52" s="603">
        <v>0.99</v>
      </c>
      <c r="H52" s="312">
        <v>3.1300000000000001E-2</v>
      </c>
      <c r="I52" s="312"/>
      <c r="J52" s="312"/>
      <c r="K52" s="312"/>
    </row>
    <row r="53" spans="2:11" ht="37.5" customHeight="1" thickBot="1">
      <c r="B53" s="792"/>
      <c r="C53" s="792"/>
      <c r="D53" s="327" t="s">
        <v>864</v>
      </c>
      <c r="E53" s="603">
        <v>0.96</v>
      </c>
      <c r="F53" s="603">
        <v>0.92</v>
      </c>
      <c r="G53" s="261">
        <v>0.97</v>
      </c>
      <c r="H53" s="327">
        <f>(G53-F53)/F53</f>
        <v>5.4347826086956444E-2</v>
      </c>
      <c r="I53" s="327"/>
      <c r="J53" s="327"/>
      <c r="K53" s="327"/>
    </row>
    <row r="54" spans="2:11" ht="30" customHeight="1">
      <c r="B54" s="320"/>
      <c r="C54" s="325"/>
      <c r="D54" s="318"/>
      <c r="E54" s="582"/>
      <c r="F54" s="582"/>
      <c r="G54" s="582">
        <v>2025</v>
      </c>
      <c r="H54" s="582"/>
      <c r="I54" s="582"/>
      <c r="J54" s="582"/>
      <c r="K54" s="582"/>
    </row>
    <row r="55" spans="2:11" ht="201" customHeight="1" thickBot="1">
      <c r="B55" s="326"/>
      <c r="C55" s="326" t="s">
        <v>865</v>
      </c>
      <c r="D55" s="324" t="s">
        <v>866</v>
      </c>
      <c r="E55" s="802" t="s">
        <v>867</v>
      </c>
      <c r="F55" s="802"/>
      <c r="G55" s="802"/>
      <c r="H55" s="802"/>
      <c r="I55" s="802"/>
      <c r="J55" s="802"/>
      <c r="K55" s="802"/>
    </row>
    <row r="56" spans="2:11" ht="36.75" customHeight="1" thickBot="1">
      <c r="B56" s="669" t="s">
        <v>868</v>
      </c>
      <c r="C56" s="669"/>
      <c r="D56" s="59"/>
      <c r="E56" s="61"/>
      <c r="F56" s="61"/>
      <c r="G56" s="61"/>
      <c r="H56" s="61"/>
      <c r="I56" s="61"/>
      <c r="J56" s="61"/>
      <c r="K56" s="61"/>
    </row>
    <row r="57" spans="2:11" ht="30" customHeight="1">
      <c r="B57" s="320"/>
      <c r="C57" s="325"/>
      <c r="D57" s="318"/>
      <c r="E57" s="582"/>
      <c r="F57" s="582"/>
      <c r="G57" s="582">
        <v>2025</v>
      </c>
      <c r="H57" s="582"/>
      <c r="I57" s="582"/>
      <c r="J57" s="582"/>
      <c r="K57" s="582"/>
    </row>
    <row r="58" spans="2:11" ht="122.25" customHeight="1">
      <c r="B58" s="326"/>
      <c r="C58" s="47" t="s">
        <v>869</v>
      </c>
      <c r="D58" s="59" t="s">
        <v>870</v>
      </c>
      <c r="E58" s="793" t="s">
        <v>871</v>
      </c>
      <c r="F58" s="793"/>
      <c r="G58" s="793"/>
      <c r="H58" s="793"/>
      <c r="I58" s="793"/>
      <c r="J58" s="793"/>
      <c r="K58" s="793"/>
    </row>
    <row r="59" spans="2:11" ht="37.5" customHeight="1">
      <c r="B59" s="320"/>
      <c r="C59" s="325"/>
      <c r="D59" s="318"/>
      <c r="E59" s="582"/>
      <c r="F59" s="582"/>
      <c r="G59" s="582">
        <v>2025</v>
      </c>
      <c r="H59" s="582"/>
      <c r="I59" s="582"/>
      <c r="J59" s="582"/>
      <c r="K59" s="582"/>
    </row>
    <row r="60" spans="2:11" ht="98.25" customHeight="1">
      <c r="B60" s="326"/>
      <c r="C60" s="326" t="s">
        <v>872</v>
      </c>
      <c r="D60" s="59" t="s">
        <v>873</v>
      </c>
      <c r="E60" s="793" t="s">
        <v>874</v>
      </c>
      <c r="F60" s="793"/>
      <c r="G60" s="793"/>
      <c r="H60" s="793"/>
      <c r="I60" s="793"/>
      <c r="J60" s="793"/>
      <c r="K60" s="793"/>
    </row>
    <row r="61" spans="2:11" ht="37.5" customHeight="1" thickBot="1">
      <c r="B61" s="321" t="s">
        <v>875</v>
      </c>
      <c r="C61" s="321"/>
      <c r="D61" s="604"/>
      <c r="E61" s="604"/>
      <c r="F61" s="604"/>
      <c r="G61" s="604"/>
      <c r="H61" s="604"/>
      <c r="I61" s="604"/>
      <c r="J61" s="604"/>
      <c r="K61" s="604"/>
    </row>
    <row r="62" spans="2:11" ht="30" customHeight="1">
      <c r="B62" s="321"/>
      <c r="C62" s="325"/>
      <c r="D62" s="318" t="s">
        <v>876</v>
      </c>
      <c r="E62" s="328">
        <v>2023</v>
      </c>
      <c r="F62" s="328">
        <v>2024</v>
      </c>
      <c r="G62" s="328">
        <v>2025</v>
      </c>
      <c r="H62" s="328" t="s">
        <v>186</v>
      </c>
      <c r="I62" s="798" t="s">
        <v>877</v>
      </c>
      <c r="J62" s="798"/>
      <c r="K62" s="798"/>
    </row>
    <row r="63" spans="2:11" ht="30" customHeight="1">
      <c r="B63" s="792"/>
      <c r="C63" s="792" t="s">
        <v>878</v>
      </c>
      <c r="D63" s="60" t="s">
        <v>879</v>
      </c>
      <c r="E63" s="605">
        <v>12863.19</v>
      </c>
      <c r="F63" s="605">
        <v>13644.1</v>
      </c>
      <c r="G63" s="605">
        <v>11427.83</v>
      </c>
      <c r="H63" s="464">
        <v>-0.16239999999999999</v>
      </c>
      <c r="I63" s="464"/>
      <c r="J63" s="464"/>
      <c r="K63" s="464"/>
    </row>
    <row r="64" spans="2:11" ht="30" customHeight="1">
      <c r="B64" s="792"/>
      <c r="C64" s="792"/>
      <c r="D64" s="307" t="s">
        <v>880</v>
      </c>
      <c r="E64" s="606">
        <v>43835.6</v>
      </c>
      <c r="F64" s="607">
        <v>57900</v>
      </c>
      <c r="G64" s="607">
        <v>3481.24</v>
      </c>
      <c r="H64" s="608">
        <f>(G64-F64)/F64</f>
        <v>-0.93987495682210709</v>
      </c>
      <c r="I64" s="464"/>
      <c r="J64" s="608"/>
      <c r="K64" s="608"/>
    </row>
    <row r="65" spans="2:11" ht="35.1" customHeight="1" thickBot="1">
      <c r="B65" s="792"/>
      <c r="C65" s="792"/>
      <c r="D65" s="307" t="s">
        <v>881</v>
      </c>
      <c r="E65" s="606">
        <v>50216.54</v>
      </c>
      <c r="F65" s="606">
        <v>71557.240000000005</v>
      </c>
      <c r="G65" s="606">
        <v>14909.07</v>
      </c>
      <c r="H65" s="608">
        <v>-0.79159999999999997</v>
      </c>
      <c r="I65" s="608"/>
      <c r="J65" s="608"/>
      <c r="K65" s="608"/>
    </row>
    <row r="66" spans="2:11" ht="30" customHeight="1" thickBot="1">
      <c r="B66" s="321" t="s">
        <v>882</v>
      </c>
      <c r="C66" s="321"/>
      <c r="D66" s="604"/>
      <c r="E66" s="604"/>
      <c r="F66" s="604"/>
      <c r="G66" s="604"/>
      <c r="H66" s="604"/>
      <c r="I66" s="604"/>
      <c r="J66" s="604"/>
      <c r="K66" s="604"/>
    </row>
    <row r="67" spans="2:11" ht="30" customHeight="1">
      <c r="B67" s="325"/>
      <c r="C67" s="325"/>
      <c r="D67" s="318"/>
      <c r="E67" s="582"/>
      <c r="F67" s="582"/>
      <c r="G67" s="582">
        <v>2025</v>
      </c>
      <c r="H67" s="582"/>
      <c r="I67" s="582"/>
      <c r="J67" s="582"/>
      <c r="K67" s="582"/>
    </row>
    <row r="68" spans="2:11" ht="132.75" customHeight="1" thickBot="1">
      <c r="B68" s="326"/>
      <c r="C68" s="326" t="s">
        <v>883</v>
      </c>
      <c r="D68" s="324" t="s">
        <v>884</v>
      </c>
      <c r="E68" s="791" t="s">
        <v>885</v>
      </c>
      <c r="F68" s="791"/>
      <c r="G68" s="791"/>
      <c r="H68" s="791"/>
      <c r="I68" s="791"/>
      <c r="J68" s="791"/>
      <c r="K68" s="791"/>
    </row>
    <row r="69" spans="2:11" ht="30" customHeight="1">
      <c r="B69" s="180"/>
      <c r="C69" s="325"/>
      <c r="D69" s="318"/>
      <c r="E69" s="582"/>
      <c r="F69" s="582"/>
      <c r="G69" s="582">
        <v>2025</v>
      </c>
      <c r="H69" s="582"/>
      <c r="I69" s="582"/>
      <c r="J69" s="582"/>
      <c r="K69" s="582"/>
    </row>
    <row r="70" spans="2:11" ht="126" customHeight="1" thickBot="1">
      <c r="B70" s="326"/>
      <c r="C70" s="326" t="s">
        <v>886</v>
      </c>
      <c r="D70" s="324" t="s">
        <v>887</v>
      </c>
      <c r="E70" s="791" t="s">
        <v>888</v>
      </c>
      <c r="F70" s="791"/>
      <c r="G70" s="791"/>
      <c r="H70" s="791"/>
      <c r="I70" s="791"/>
      <c r="J70" s="791"/>
      <c r="K70" s="791"/>
    </row>
    <row r="71" spans="2:11" ht="30" customHeight="1">
      <c r="B71" s="47"/>
      <c r="C71" s="323"/>
      <c r="D71" s="59" t="s">
        <v>889</v>
      </c>
      <c r="E71" s="328">
        <v>2023</v>
      </c>
      <c r="F71" s="328">
        <v>2024</v>
      </c>
      <c r="G71" s="328">
        <v>2025</v>
      </c>
      <c r="H71" s="328" t="s">
        <v>186</v>
      </c>
      <c r="I71" s="328" t="s">
        <v>877</v>
      </c>
      <c r="J71" s="328"/>
      <c r="K71" s="328"/>
    </row>
    <row r="72" spans="2:11" ht="37.5" customHeight="1">
      <c r="B72" s="59"/>
      <c r="C72" s="799" t="s">
        <v>890</v>
      </c>
      <c r="D72" s="60" t="s">
        <v>891</v>
      </c>
      <c r="E72" s="605">
        <v>137646.97</v>
      </c>
      <c r="F72" s="605">
        <v>158343.19</v>
      </c>
      <c r="G72" s="605">
        <v>204442.12</v>
      </c>
      <c r="H72" s="464">
        <f>(G72-F72)/F72</f>
        <v>0.29113301304590361</v>
      </c>
      <c r="I72" s="801" t="s">
        <v>892</v>
      </c>
      <c r="J72" s="801"/>
      <c r="K72" s="801"/>
    </row>
    <row r="73" spans="2:11" ht="37.5" customHeight="1">
      <c r="B73" s="59"/>
      <c r="C73" s="799"/>
      <c r="D73" s="309" t="s">
        <v>893</v>
      </c>
      <c r="E73" s="307">
        <v>828.02</v>
      </c>
      <c r="F73" s="309">
        <v>871.43</v>
      </c>
      <c r="G73" s="309">
        <v>557.22</v>
      </c>
      <c r="H73" s="464">
        <f>(G73-F73)/F73</f>
        <v>-0.36056826136350589</v>
      </c>
      <c r="I73" s="465"/>
      <c r="J73" s="465"/>
      <c r="K73" s="465"/>
    </row>
    <row r="74" spans="2:11" ht="36" customHeight="1" thickBot="1">
      <c r="B74" s="60"/>
      <c r="C74" s="800"/>
      <c r="D74" s="309" t="s">
        <v>894</v>
      </c>
      <c r="E74" s="605">
        <v>136818.95000000001</v>
      </c>
      <c r="F74" s="607">
        <v>157471.76</v>
      </c>
      <c r="G74" s="607">
        <v>203884.9</v>
      </c>
      <c r="H74" s="464">
        <f>(G74-F74)/F74</f>
        <v>0.29473945042590483</v>
      </c>
      <c r="I74" s="465"/>
      <c r="J74" s="465"/>
      <c r="K74" s="465"/>
    </row>
    <row r="75" spans="2:11" ht="62.1" customHeight="1">
      <c r="B75" s="320"/>
      <c r="C75" s="323"/>
      <c r="D75" s="604" t="s">
        <v>895</v>
      </c>
      <c r="E75" s="328">
        <v>2023</v>
      </c>
      <c r="F75" s="328">
        <v>2024</v>
      </c>
      <c r="G75" s="328">
        <v>2025</v>
      </c>
      <c r="H75" s="328" t="s">
        <v>186</v>
      </c>
      <c r="I75" s="328" t="s">
        <v>877</v>
      </c>
      <c r="J75" s="328"/>
      <c r="K75" s="328"/>
    </row>
    <row r="76" spans="2:11" ht="62.25" customHeight="1">
      <c r="B76" s="59"/>
      <c r="C76" s="792" t="s">
        <v>896</v>
      </c>
      <c r="D76" s="310" t="s">
        <v>897</v>
      </c>
      <c r="E76" s="606">
        <v>107137.85</v>
      </c>
      <c r="F76" s="609">
        <v>125491.78</v>
      </c>
      <c r="G76" s="609">
        <v>158393.46</v>
      </c>
      <c r="H76" s="608">
        <v>0.26</v>
      </c>
      <c r="I76" s="329"/>
      <c r="J76" s="329"/>
      <c r="K76" s="329"/>
    </row>
    <row r="77" spans="2:11" ht="69" customHeight="1">
      <c r="B77" s="59"/>
      <c r="C77" s="792"/>
      <c r="D77" s="307" t="s">
        <v>898</v>
      </c>
      <c r="E77" s="307">
        <v>28.6</v>
      </c>
      <c r="F77" s="307">
        <v>38.18</v>
      </c>
      <c r="G77" s="307">
        <v>478.79</v>
      </c>
      <c r="H77" s="610">
        <v>11.54</v>
      </c>
      <c r="I77" s="329"/>
      <c r="J77" s="329"/>
      <c r="K77" s="329"/>
    </row>
    <row r="78" spans="2:11" ht="67.5" customHeight="1">
      <c r="B78" s="59"/>
      <c r="C78" s="792"/>
      <c r="D78" s="60" t="s">
        <v>899</v>
      </c>
      <c r="E78" s="605">
        <v>107109.25</v>
      </c>
      <c r="F78" s="606">
        <v>125453.6</v>
      </c>
      <c r="G78" s="605">
        <v>157914.67000000001</v>
      </c>
      <c r="H78" s="464">
        <v>0.26</v>
      </c>
      <c r="I78" s="329"/>
      <c r="J78" s="329"/>
      <c r="K78" s="329"/>
    </row>
    <row r="79" spans="2:11" ht="54" customHeight="1">
      <c r="B79" s="59"/>
      <c r="C79" s="792"/>
      <c r="D79" s="307" t="s">
        <v>900</v>
      </c>
      <c r="E79" s="607">
        <v>8648.57</v>
      </c>
      <c r="F79" s="605">
        <v>9667.6</v>
      </c>
      <c r="G79" s="607">
        <v>9185.85</v>
      </c>
      <c r="H79" s="464">
        <v>-0.05</v>
      </c>
      <c r="I79" s="329"/>
      <c r="J79" s="329"/>
      <c r="K79" s="329"/>
    </row>
    <row r="80" spans="2:11" ht="37.5" customHeight="1" thickBot="1">
      <c r="B80" s="59"/>
      <c r="C80" s="792"/>
      <c r="D80" s="60" t="s">
        <v>901</v>
      </c>
      <c r="E80" s="607">
        <v>98460.68</v>
      </c>
      <c r="F80" s="607">
        <v>113433.78</v>
      </c>
      <c r="G80" s="607">
        <v>138295.17000000001</v>
      </c>
      <c r="H80" s="608">
        <v>0.22</v>
      </c>
      <c r="I80" s="329"/>
      <c r="J80" s="329"/>
      <c r="K80" s="329"/>
    </row>
    <row r="81" spans="2:11" ht="62.1" customHeight="1">
      <c r="B81" s="321"/>
      <c r="C81" s="321"/>
      <c r="D81" s="604" t="s">
        <v>902</v>
      </c>
      <c r="E81" s="328">
        <v>2023</v>
      </c>
      <c r="F81" s="328">
        <v>2024</v>
      </c>
      <c r="G81" s="328">
        <v>2025</v>
      </c>
      <c r="H81" s="328" t="s">
        <v>186</v>
      </c>
      <c r="I81" s="328" t="s">
        <v>877</v>
      </c>
      <c r="J81" s="328"/>
      <c r="K81" s="328"/>
    </row>
    <row r="82" spans="2:11" ht="37.5" customHeight="1">
      <c r="B82" s="59"/>
      <c r="C82" s="792" t="s">
        <v>903</v>
      </c>
      <c r="D82" s="310" t="s">
        <v>904</v>
      </c>
      <c r="E82" s="605">
        <v>30509.119999999999</v>
      </c>
      <c r="F82" s="606">
        <v>32851.410000000003</v>
      </c>
      <c r="G82" s="606">
        <v>46048.66</v>
      </c>
      <c r="H82" s="610">
        <v>0.4</v>
      </c>
      <c r="I82" s="795" t="s">
        <v>905</v>
      </c>
      <c r="J82" s="795"/>
      <c r="K82" s="795"/>
    </row>
    <row r="83" spans="2:11" ht="61.5" customHeight="1">
      <c r="B83" s="59"/>
      <c r="C83" s="792"/>
      <c r="D83" s="307" t="s">
        <v>906</v>
      </c>
      <c r="E83" s="307">
        <v>799.42</v>
      </c>
      <c r="F83" s="60">
        <v>833.25</v>
      </c>
      <c r="G83" s="60">
        <v>78.430000000000007</v>
      </c>
      <c r="H83" s="608">
        <v>-0.91</v>
      </c>
      <c r="I83" s="796"/>
      <c r="J83" s="796"/>
      <c r="K83" s="796"/>
    </row>
    <row r="84" spans="2:11" ht="62.25" customHeight="1">
      <c r="B84" s="59"/>
      <c r="C84" s="792"/>
      <c r="D84" s="60" t="s">
        <v>907</v>
      </c>
      <c r="E84" s="606">
        <v>29709.7</v>
      </c>
      <c r="F84" s="606">
        <v>32018.16</v>
      </c>
      <c r="G84" s="607">
        <v>45970.23</v>
      </c>
      <c r="H84" s="610">
        <v>0.44</v>
      </c>
      <c r="I84" s="796"/>
      <c r="J84" s="796"/>
      <c r="K84" s="796"/>
    </row>
    <row r="85" spans="2:11" ht="54" customHeight="1">
      <c r="B85" s="59"/>
      <c r="C85" s="792"/>
      <c r="D85" s="307" t="s">
        <v>908</v>
      </c>
      <c r="E85" s="60">
        <v>744.35</v>
      </c>
      <c r="F85" s="60">
        <v>741.5</v>
      </c>
      <c r="G85" s="309">
        <v>20.11</v>
      </c>
      <c r="H85" s="464">
        <v>-0.97</v>
      </c>
      <c r="I85" s="796"/>
      <c r="J85" s="796"/>
      <c r="K85" s="796"/>
    </row>
    <row r="86" spans="2:11" ht="77.25" customHeight="1" thickBot="1">
      <c r="B86" s="59"/>
      <c r="C86" s="792"/>
      <c r="D86" s="307" t="s">
        <v>909</v>
      </c>
      <c r="E86" s="606">
        <v>29653.3</v>
      </c>
      <c r="F86" s="606">
        <v>31313.46</v>
      </c>
      <c r="G86" s="606">
        <v>42007.38</v>
      </c>
      <c r="H86" s="608">
        <v>0.34</v>
      </c>
      <c r="I86" s="797"/>
      <c r="J86" s="797"/>
      <c r="K86" s="797"/>
    </row>
    <row r="87" spans="2:11" ht="30" customHeight="1" thickBot="1">
      <c r="B87" s="321" t="s">
        <v>910</v>
      </c>
      <c r="C87" s="321"/>
      <c r="D87" s="604"/>
      <c r="E87" s="604"/>
      <c r="F87" s="604"/>
      <c r="G87" s="604"/>
      <c r="H87" s="604"/>
      <c r="I87" s="604"/>
      <c r="J87" s="604"/>
      <c r="K87" s="604"/>
    </row>
    <row r="88" spans="2:11" ht="30" customHeight="1">
      <c r="B88" s="325"/>
      <c r="C88" s="325"/>
      <c r="D88" s="318"/>
      <c r="E88" s="582"/>
      <c r="F88" s="582"/>
      <c r="G88" s="582">
        <v>2025</v>
      </c>
      <c r="H88" s="582"/>
      <c r="I88" s="582"/>
      <c r="J88" s="582"/>
      <c r="K88" s="582"/>
    </row>
    <row r="89" spans="2:11" ht="129" customHeight="1">
      <c r="B89" s="326"/>
      <c r="C89" s="324" t="s">
        <v>911</v>
      </c>
      <c r="D89" s="324" t="s">
        <v>912</v>
      </c>
      <c r="E89" s="794" t="s">
        <v>913</v>
      </c>
      <c r="F89" s="794"/>
      <c r="G89" s="794"/>
      <c r="H89" s="794"/>
      <c r="I89" s="794"/>
      <c r="J89" s="794"/>
      <c r="K89" s="794"/>
    </row>
    <row r="90" spans="2:11" ht="30" customHeight="1">
      <c r="B90" s="180"/>
      <c r="C90" s="325"/>
      <c r="D90" s="318"/>
      <c r="E90" s="582"/>
      <c r="F90" s="582"/>
      <c r="G90" s="582">
        <v>2025</v>
      </c>
      <c r="H90" s="582"/>
      <c r="I90" s="582"/>
      <c r="J90" s="582"/>
      <c r="K90" s="582"/>
    </row>
    <row r="91" spans="2:11" ht="234" customHeight="1">
      <c r="B91" s="326"/>
      <c r="C91" s="324" t="s">
        <v>914</v>
      </c>
      <c r="D91" s="324" t="s">
        <v>915</v>
      </c>
      <c r="E91" s="791" t="s">
        <v>916</v>
      </c>
      <c r="F91" s="791"/>
      <c r="G91" s="791"/>
      <c r="H91" s="791"/>
      <c r="I91" s="791"/>
      <c r="J91" s="791"/>
      <c r="K91" s="791"/>
    </row>
    <row r="92" spans="2:11" ht="37.5" customHeight="1">
      <c r="E92" s="97"/>
      <c r="F92" s="384"/>
      <c r="G92" s="384"/>
      <c r="H92" s="384"/>
      <c r="I92" s="97"/>
      <c r="J92" s="97"/>
      <c r="K92" s="384"/>
    </row>
    <row r="93" spans="2:11" ht="37.5" hidden="1" customHeight="1">
      <c r="E93" s="97"/>
      <c r="F93" s="384"/>
      <c r="G93" s="384"/>
      <c r="H93" s="384"/>
      <c r="I93" s="97"/>
      <c r="J93" s="97"/>
      <c r="K93" s="384"/>
    </row>
    <row r="94" spans="2:11" ht="37.5" hidden="1" customHeight="1">
      <c r="E94" s="97"/>
      <c r="F94" s="384"/>
      <c r="G94" s="384"/>
      <c r="H94" s="384"/>
      <c r="I94" s="97"/>
      <c r="J94" s="97"/>
      <c r="K94" s="384"/>
    </row>
    <row r="95" spans="2:11" ht="37.5" hidden="1" customHeight="1">
      <c r="E95" s="97"/>
      <c r="F95" s="384"/>
      <c r="G95" s="384"/>
      <c r="H95" s="384"/>
      <c r="I95" s="97"/>
      <c r="J95" s="97"/>
      <c r="K95" s="384"/>
    </row>
    <row r="96" spans="2:11" ht="37.5" hidden="1" customHeight="1">
      <c r="E96" s="97"/>
      <c r="F96" s="384"/>
      <c r="G96" s="384"/>
      <c r="H96" s="384"/>
      <c r="I96" s="97"/>
      <c r="J96" s="97"/>
      <c r="K96" s="384"/>
    </row>
  </sheetData>
  <sheetProtection algorithmName="SHA-512" hashValue="xOvHeCL6hgg1KRC/RV+tKHC+4LdHXNdZJK3JjCY6phMUM50aZl9u9W3E3wNDlwi9tb2xow2m67foRW4xigRsLQ==" saltValue="Nb6/JMEcUXwEgaaWiOuC1w==" spinCount="100000" sheet="1" objects="1" scenarios="1"/>
  <mergeCells count="26">
    <mergeCell ref="B51:B53"/>
    <mergeCell ref="C51:C53"/>
    <mergeCell ref="E55:K55"/>
    <mergeCell ref="B56:C56"/>
    <mergeCell ref="B8:C8"/>
    <mergeCell ref="C10:J10"/>
    <mergeCell ref="E13:K13"/>
    <mergeCell ref="B15:B48"/>
    <mergeCell ref="C16:C18"/>
    <mergeCell ref="C31:C38"/>
    <mergeCell ref="I31:K38"/>
    <mergeCell ref="I15:K15"/>
    <mergeCell ref="E91:K91"/>
    <mergeCell ref="B63:B65"/>
    <mergeCell ref="E58:K58"/>
    <mergeCell ref="E89:K89"/>
    <mergeCell ref="C76:C80"/>
    <mergeCell ref="C82:C86"/>
    <mergeCell ref="I82:K86"/>
    <mergeCell ref="E60:K60"/>
    <mergeCell ref="I62:K62"/>
    <mergeCell ref="C63:C65"/>
    <mergeCell ref="E68:K68"/>
    <mergeCell ref="E70:K70"/>
    <mergeCell ref="C72:C74"/>
    <mergeCell ref="I72:K72"/>
  </mergeCells>
  <hyperlinks>
    <hyperlink ref="B4" location="'Ética, Riscos e Compliance'!A1" display="Ética, Gestão de Risco e Compliance" xr:uid="{8C4AEFF6-62A7-4730-82BE-4767D2BBCDAC}"/>
    <hyperlink ref="C4" location="'Mercado de atuação'!A1" display="Mercado de atuação" xr:uid="{E988DB7E-FB73-4E87-847F-79619FA7E52F}"/>
    <hyperlink ref="D4" location="'Mudanças Climáticas'!A1" display="Mudanças climáticas" xr:uid="{9541F141-4612-4931-BB55-D6B1CFBD07A5}"/>
    <hyperlink ref="E4" location="'Gestão do Uso da Água'!A1" display="Gestão do uso da água" xr:uid="{59516DED-77C3-4E01-BCD7-054D81EC4795}"/>
    <hyperlink ref="E3" location="Apresentação!A1" display="Apresentação" xr:uid="{FE509FA1-DF7E-4A0C-9B61-993CBFF199F3}"/>
    <hyperlink ref="F3" location="'Compromisso Sustentabilidade'!A1" display="Compromisso com Sustentabilidade" xr:uid="{E8A3B407-DE3C-443F-9730-A65AF2654439}"/>
    <hyperlink ref="G3" location="Materialidade!A1" display="Materialidade" xr:uid="{2FD56E44-91BD-49D9-A492-22297A5ACCE8}"/>
    <hyperlink ref="F4" location="'Biodiversidade e Impactos'!A1" display="Biodiversidade e impactos ecológicos" xr:uid="{1415FE28-302A-48AD-868D-2AA8844E1702}"/>
    <hyperlink ref="G4" location="'Originação Sustentável '!A1" display="Originação sustentável" xr:uid="{02CD19B5-666A-4F7E-934B-DBB57EAA5661}"/>
    <hyperlink ref="H4" location="'Saúde e Segurança'!A1" display="Saúde e Segurança das pessoas" xr:uid="{256CDF96-5B16-4479-840D-E16C5C9300E5}"/>
    <hyperlink ref="I4" location="'Desenvolvimento e Valorização'!A1" display="Respeito, desenvolvimento e valorização de pessoas" xr:uid="{4F088E78-7227-4F1B-B0EA-7A1B9DBC34C7}"/>
    <hyperlink ref="J4" location="'Qualidade Segurança alimento'!A1" display="Qualidade e Segurança dos Alimentos" xr:uid="{17D71EDE-CA13-4546-99BB-42F395C11189}"/>
    <hyperlink ref="K4" location="'Bem-Estar Animal'!A1" display="Bem-Estar Animal" xr:uid="{C6392F88-2970-4A15-8DA0-62C7F866C615}"/>
    <hyperlink ref="D5" location="'Divulgações adicionais'!A1" display="Divulgações adicionais" xr:uid="{6B970DB9-D20A-4661-9951-5626644908E4}"/>
    <hyperlink ref="E5" location="SARB!A1" display="SARB" xr:uid="{92B2F989-5F60-48EE-9103-EF43DDC8ACD3}"/>
    <hyperlink ref="F5" location="Políticas!A1" display="Políticas" xr:uid="{30ABB9EA-1CF2-43F6-A08A-58594E871DC7}"/>
    <hyperlink ref="G5" location="'Sumário GRI'!A1" display="Sumário GRI" xr:uid="{D6EA898B-6341-4EEB-82D8-3E16AB483374}"/>
    <hyperlink ref="H5" location="'Sumário SASB '!A1" display="Sumário SASB" xr:uid="{619B0A5C-5308-4D0F-89E3-CD5CDCB4631D}"/>
  </hyperlink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B8FEDE-69C4-48A8-B4DF-AB579BE32308}">
  <sheetPr>
    <outlinePr showOutlineSymbols="0"/>
  </sheetPr>
  <dimension ref="A1:P34"/>
  <sheetViews>
    <sheetView showGridLines="0" showRowColHeaders="0" showOutlineSymbols="0" zoomScale="64" zoomScaleNormal="64"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6" width="0" hidden="1" customWidth="1"/>
    <col min="17" max="16384" width="8.42578125" hidden="1"/>
  </cols>
  <sheetData>
    <row r="1" spans="1:13" ht="0" hidden="1" customHeight="1"/>
    <row r="2" spans="1:13" ht="0" hidden="1" customHeight="1"/>
    <row r="3" spans="1:13" ht="50.1" customHeight="1">
      <c r="A3" s="98"/>
      <c r="B3" s="99"/>
      <c r="C3" s="99"/>
      <c r="D3" s="99"/>
      <c r="E3" s="457" t="s">
        <v>2</v>
      </c>
      <c r="F3" s="457" t="s">
        <v>3</v>
      </c>
      <c r="G3" s="457" t="s">
        <v>4</v>
      </c>
      <c r="H3" s="99"/>
      <c r="I3" s="99"/>
      <c r="J3" s="99"/>
      <c r="K3" s="99"/>
      <c r="L3" s="98"/>
    </row>
    <row r="4" spans="1:13" ht="50.1" customHeight="1">
      <c r="A4" s="98"/>
      <c r="B4" s="457" t="s">
        <v>24</v>
      </c>
      <c r="C4" s="457" t="s">
        <v>6</v>
      </c>
      <c r="D4" s="457" t="s">
        <v>7</v>
      </c>
      <c r="E4" s="457" t="s">
        <v>8</v>
      </c>
      <c r="F4" s="457" t="s">
        <v>9</v>
      </c>
      <c r="G4" s="457" t="s">
        <v>10</v>
      </c>
      <c r="H4" s="457" t="s">
        <v>11</v>
      </c>
      <c r="I4" s="457" t="s">
        <v>12</v>
      </c>
      <c r="J4" s="457" t="s">
        <v>13</v>
      </c>
      <c r="K4" s="457" t="s">
        <v>14</v>
      </c>
      <c r="L4" s="98"/>
    </row>
    <row r="5" spans="1:13" ht="50.1" customHeight="1">
      <c r="A5" s="98"/>
      <c r="B5" s="100"/>
      <c r="C5" s="100"/>
      <c r="D5" s="458" t="s">
        <v>15</v>
      </c>
      <c r="E5" s="458" t="s">
        <v>16</v>
      </c>
      <c r="F5" s="458" t="s">
        <v>17</v>
      </c>
      <c r="G5" s="458" t="s">
        <v>18</v>
      </c>
      <c r="H5" s="458" t="s">
        <v>19</v>
      </c>
      <c r="I5" s="101"/>
      <c r="J5" s="101"/>
      <c r="K5" s="98"/>
      <c r="L5" s="98"/>
      <c r="M5" s="98"/>
    </row>
    <row r="6" spans="1:13" ht="5.0999999999999996" customHeight="1" thickBot="1">
      <c r="A6" s="102"/>
      <c r="B6" s="102"/>
      <c r="C6" s="102"/>
      <c r="D6" s="102"/>
      <c r="E6" s="102"/>
      <c r="F6" s="102"/>
      <c r="G6" s="102"/>
      <c r="H6" s="102"/>
      <c r="I6" s="102"/>
      <c r="J6" s="102"/>
      <c r="K6" s="102"/>
      <c r="L6" s="102"/>
    </row>
    <row r="7" spans="1:13" ht="15" customHeight="1">
      <c r="A7"/>
      <c r="B7"/>
      <c r="C7"/>
      <c r="D7"/>
      <c r="E7"/>
      <c r="F7"/>
      <c r="G7"/>
      <c r="H7"/>
      <c r="I7"/>
      <c r="J7"/>
      <c r="K7"/>
    </row>
    <row r="8" spans="1:13" ht="39.950000000000003" customHeight="1">
      <c r="A8" s="105"/>
      <c r="B8" s="670" t="s">
        <v>16</v>
      </c>
      <c r="C8" s="670"/>
      <c r="D8" s="105"/>
      <c r="E8" s="105"/>
      <c r="F8" s="105"/>
      <c r="G8" s="105"/>
      <c r="H8" s="105"/>
      <c r="I8" s="105"/>
      <c r="J8" s="105"/>
      <c r="K8" s="105"/>
      <c r="L8" s="105"/>
    </row>
    <row r="9" spans="1:13" ht="28.5" customHeight="1">
      <c r="B9" s="154"/>
      <c r="C9" s="155"/>
      <c r="D9" s="156"/>
      <c r="E9" s="157"/>
      <c r="F9" s="154"/>
      <c r="G9" s="154"/>
      <c r="H9" s="158"/>
      <c r="I9" s="159"/>
      <c r="J9" s="159"/>
      <c r="K9" s="13"/>
    </row>
    <row r="10" spans="1:13" ht="16.899999999999999">
      <c r="B10" s="61"/>
      <c r="C10" s="725"/>
      <c r="D10" s="725"/>
      <c r="E10" s="725"/>
      <c r="F10" s="725"/>
      <c r="G10" s="725"/>
      <c r="H10" s="725"/>
      <c r="I10" s="725"/>
      <c r="J10" s="725"/>
      <c r="K10" s="21"/>
    </row>
    <row r="11" spans="1:13" ht="37.5" customHeight="1">
      <c r="B11" s="611" t="s">
        <v>917</v>
      </c>
      <c r="C11" s="825" t="s">
        <v>918</v>
      </c>
      <c r="D11" s="825"/>
      <c r="E11" s="826"/>
      <c r="F11" s="57"/>
      <c r="G11"/>
      <c r="H11" s="611" t="s">
        <v>919</v>
      </c>
      <c r="I11" s="825" t="s">
        <v>920</v>
      </c>
      <c r="J11" s="825"/>
      <c r="K11" s="826"/>
    </row>
    <row r="12" spans="1:13" ht="37.5" customHeight="1">
      <c r="B12" s="817" t="s">
        <v>921</v>
      </c>
      <c r="C12" s="819" t="s">
        <v>922</v>
      </c>
      <c r="D12" s="820"/>
      <c r="E12" s="821"/>
      <c r="F12" s="53"/>
      <c r="G12"/>
      <c r="H12" s="816" t="s">
        <v>923</v>
      </c>
      <c r="I12" s="819" t="s">
        <v>924</v>
      </c>
      <c r="J12" s="820"/>
      <c r="K12" s="821"/>
    </row>
    <row r="13" spans="1:13" ht="51.75" customHeight="1">
      <c r="B13" s="818"/>
      <c r="C13" s="822"/>
      <c r="D13" s="823"/>
      <c r="E13" s="824"/>
      <c r="F13" s="53"/>
      <c r="G13"/>
      <c r="H13" s="818"/>
      <c r="I13" s="822"/>
      <c r="J13" s="823"/>
      <c r="K13" s="824"/>
    </row>
    <row r="14" spans="1:13" ht="37.5" customHeight="1">
      <c r="B14" s="816" t="s">
        <v>925</v>
      </c>
      <c r="C14" s="663" t="s">
        <v>926</v>
      </c>
      <c r="D14" s="663" t="s">
        <v>927</v>
      </c>
      <c r="E14" s="813" t="s">
        <v>928</v>
      </c>
      <c r="F14" s="53"/>
      <c r="G14"/>
      <c r="H14" s="816" t="s">
        <v>929</v>
      </c>
      <c r="I14" s="663" t="s">
        <v>926</v>
      </c>
      <c r="J14" s="663" t="s">
        <v>930</v>
      </c>
      <c r="K14" s="813" t="s">
        <v>931</v>
      </c>
    </row>
    <row r="15" spans="1:13" ht="37.5" customHeight="1">
      <c r="B15" s="817"/>
      <c r="C15" s="665"/>
      <c r="D15" s="665"/>
      <c r="E15" s="814"/>
      <c r="F15" s="53"/>
      <c r="G15"/>
      <c r="H15" s="817"/>
      <c r="I15" s="665"/>
      <c r="J15" s="665"/>
      <c r="K15" s="814"/>
    </row>
    <row r="16" spans="1:13" ht="99.95" customHeight="1">
      <c r="B16" s="817"/>
      <c r="C16" s="284" t="s">
        <v>932</v>
      </c>
      <c r="D16" s="284" t="s">
        <v>933</v>
      </c>
      <c r="E16" s="814"/>
      <c r="F16" s="53"/>
      <c r="G16"/>
      <c r="H16" s="817"/>
      <c r="I16" s="284" t="s">
        <v>932</v>
      </c>
      <c r="J16" s="284" t="s">
        <v>934</v>
      </c>
      <c r="K16" s="814"/>
    </row>
    <row r="17" spans="2:11" ht="69.95" customHeight="1">
      <c r="B17" s="817"/>
      <c r="C17" s="284" t="s">
        <v>935</v>
      </c>
      <c r="D17" s="284" t="s">
        <v>936</v>
      </c>
      <c r="E17" s="815"/>
      <c r="F17" s="53"/>
      <c r="G17"/>
      <c r="H17" s="817"/>
      <c r="I17" s="284" t="s">
        <v>935</v>
      </c>
      <c r="J17" s="284" t="s">
        <v>937</v>
      </c>
      <c r="K17" s="815"/>
    </row>
    <row r="18" spans="2:11" ht="37.5" customHeight="1">
      <c r="B18" s="806" t="s">
        <v>938</v>
      </c>
      <c r="C18" s="663" t="s">
        <v>926</v>
      </c>
      <c r="D18" s="663" t="s">
        <v>939</v>
      </c>
      <c r="E18" s="813" t="s">
        <v>928</v>
      </c>
      <c r="F18" s="53"/>
      <c r="G18"/>
      <c r="H18" s="806" t="s">
        <v>938</v>
      </c>
      <c r="I18" s="663" t="s">
        <v>926</v>
      </c>
      <c r="J18" s="663" t="s">
        <v>940</v>
      </c>
      <c r="K18" s="813" t="s">
        <v>931</v>
      </c>
    </row>
    <row r="19" spans="2:11" ht="37.5" customHeight="1">
      <c r="B19" s="807"/>
      <c r="C19" s="665"/>
      <c r="D19" s="665"/>
      <c r="E19" s="814"/>
      <c r="F19" s="53"/>
      <c r="G19"/>
      <c r="H19" s="807"/>
      <c r="I19" s="665"/>
      <c r="J19" s="665"/>
      <c r="K19" s="814"/>
    </row>
    <row r="20" spans="2:11" ht="69.95" customHeight="1">
      <c r="B20" s="807"/>
      <c r="C20" s="284" t="s">
        <v>932</v>
      </c>
      <c r="D20" s="284" t="s">
        <v>941</v>
      </c>
      <c r="E20" s="814"/>
      <c r="F20" s="53"/>
      <c r="G20"/>
      <c r="H20" s="807"/>
      <c r="I20" s="284" t="s">
        <v>932</v>
      </c>
      <c r="J20" s="284" t="s">
        <v>942</v>
      </c>
      <c r="K20" s="814"/>
    </row>
    <row r="21" spans="2:11" ht="69.95" customHeight="1">
      <c r="B21" s="808"/>
      <c r="C21" s="284" t="s">
        <v>935</v>
      </c>
      <c r="D21" s="284" t="s">
        <v>943</v>
      </c>
      <c r="E21" s="815"/>
      <c r="F21" s="53"/>
      <c r="G21"/>
      <c r="H21" s="808"/>
      <c r="I21" s="284" t="s">
        <v>935</v>
      </c>
      <c r="J21" s="284" t="s">
        <v>944</v>
      </c>
      <c r="K21" s="815"/>
    </row>
    <row r="22" spans="2:11" ht="37.5" customHeight="1">
      <c r="B22" s="52"/>
      <c r="C22" s="53"/>
      <c r="D22" s="53"/>
      <c r="E22" s="53"/>
      <c r="F22" s="53"/>
      <c r="G22"/>
      <c r="H22" s="55"/>
      <c r="I22" s="55"/>
      <c r="J22" s="55"/>
      <c r="K22" s="55"/>
    </row>
    <row r="23" spans="2:11" ht="37.5" customHeight="1">
      <c r="B23" s="811" t="s">
        <v>945</v>
      </c>
      <c r="C23" s="811"/>
      <c r="D23" s="811"/>
      <c r="E23" s="811"/>
      <c r="F23" s="58"/>
      <c r="G23"/>
      <c r="H23" s="903" t="s">
        <v>946</v>
      </c>
      <c r="I23" s="903"/>
      <c r="J23" s="903"/>
      <c r="K23" s="903"/>
    </row>
    <row r="24" spans="2:11" ht="37.5" customHeight="1">
      <c r="B24" s="812" t="s">
        <v>947</v>
      </c>
      <c r="C24" s="812"/>
      <c r="D24" s="812"/>
      <c r="E24" s="812"/>
      <c r="F24" s="54"/>
      <c r="G24"/>
      <c r="H24" s="810" t="s">
        <v>948</v>
      </c>
      <c r="I24" s="810"/>
      <c r="J24" s="810"/>
      <c r="K24" s="810"/>
    </row>
    <row r="25" spans="2:11" ht="37.5" customHeight="1">
      <c r="B25" s="903" t="s">
        <v>949</v>
      </c>
      <c r="C25" s="903"/>
      <c r="D25" s="903"/>
      <c r="E25" s="903"/>
      <c r="F25"/>
      <c r="G25"/>
      <c r="H25" s="809" t="s">
        <v>950</v>
      </c>
      <c r="I25" s="809"/>
      <c r="J25" s="809"/>
      <c r="K25" s="809"/>
    </row>
    <row r="26" spans="2:11" ht="37.5" customHeight="1">
      <c r="B26" s="903" t="s">
        <v>951</v>
      </c>
      <c r="C26" s="903"/>
      <c r="D26" s="903"/>
      <c r="E26" s="903"/>
      <c r="F26"/>
      <c r="G26"/>
      <c r="H26" s="809" t="s">
        <v>952</v>
      </c>
      <c r="I26" s="809"/>
      <c r="J26" s="809"/>
      <c r="K26" s="809"/>
    </row>
    <row r="27" spans="2:11" ht="37.5" customHeight="1">
      <c r="B27" s="809" t="s">
        <v>953</v>
      </c>
      <c r="C27" s="809"/>
      <c r="D27" s="809"/>
      <c r="E27" s="809"/>
      <c r="F27" s="56"/>
      <c r="G27"/>
      <c r="H27" s="809" t="s">
        <v>954</v>
      </c>
      <c r="I27" s="809"/>
      <c r="J27" s="809"/>
      <c r="K27" s="809"/>
    </row>
    <row r="28" spans="2:11" ht="37.5" customHeight="1">
      <c r="B28" s="809" t="s">
        <v>955</v>
      </c>
      <c r="C28" s="809"/>
      <c r="D28" s="809"/>
      <c r="E28" s="809"/>
      <c r="F28" s="56"/>
      <c r="G28"/>
      <c r="H28" s="809" t="s">
        <v>956</v>
      </c>
      <c r="I28" s="809"/>
      <c r="J28" s="809"/>
      <c r="K28" s="809"/>
    </row>
    <row r="29" spans="2:11" ht="37.5" customHeight="1">
      <c r="B29" s="809" t="s">
        <v>957</v>
      </c>
      <c r="C29" s="809"/>
      <c r="D29" s="809"/>
      <c r="E29" s="809"/>
      <c r="F29" s="56"/>
      <c r="G29"/>
      <c r="H29" s="809" t="s">
        <v>958</v>
      </c>
      <c r="I29" s="809"/>
      <c r="J29" s="809"/>
      <c r="K29" s="809"/>
    </row>
    <row r="30" spans="2:11" ht="37.5" customHeight="1">
      <c r="B30" s="809" t="s">
        <v>959</v>
      </c>
      <c r="C30" s="809"/>
      <c r="D30" s="809"/>
      <c r="E30" s="809"/>
      <c r="F30" s="56"/>
      <c r="G30"/>
      <c r="H30" s="810" t="s">
        <v>960</v>
      </c>
      <c r="I30" s="810"/>
      <c r="J30" s="810"/>
      <c r="K30" s="810"/>
    </row>
    <row r="31" spans="2:11" ht="37.5" customHeight="1">
      <c r="B31" s="809" t="s">
        <v>961</v>
      </c>
      <c r="C31" s="809"/>
      <c r="D31" s="809"/>
      <c r="E31" s="809"/>
      <c r="F31" s="56"/>
      <c r="G31"/>
      <c r="H31" s="809" t="s">
        <v>962</v>
      </c>
      <c r="I31" s="809"/>
      <c r="J31" s="809"/>
      <c r="K31" s="809"/>
    </row>
    <row r="32" spans="2:11" ht="37.5" customHeight="1">
      <c r="B32" s="809" t="s">
        <v>963</v>
      </c>
      <c r="C32" s="809"/>
      <c r="D32" s="809"/>
      <c r="E32" s="809"/>
      <c r="F32" s="56"/>
      <c r="G32"/>
      <c r="H32"/>
      <c r="I32"/>
      <c r="J32"/>
      <c r="K32"/>
    </row>
    <row r="33" spans="2:11" ht="37.5" customHeight="1">
      <c r="B33" s="809" t="s">
        <v>964</v>
      </c>
      <c r="C33" s="809"/>
      <c r="D33" s="809"/>
      <c r="E33" s="809"/>
      <c r="F33" s="56"/>
      <c r="G33"/>
      <c r="H33"/>
      <c r="I33"/>
      <c r="J33"/>
      <c r="K33"/>
    </row>
    <row r="34" spans="2:11" ht="37.5" customHeight="1">
      <c r="B34" s="52"/>
      <c r="C34" s="53"/>
      <c r="D34" s="53"/>
      <c r="E34" s="53"/>
      <c r="F34" s="53"/>
      <c r="G34"/>
      <c r="H34"/>
      <c r="I34"/>
      <c r="J34"/>
      <c r="K34"/>
    </row>
  </sheetData>
  <sheetProtection algorithmName="SHA-512" hashValue="vTsWv2IsvH4+Ji7hM4ncoxX1RbfoiYAk2g2rEEjUt+3c4V9eTu1nlY1ynoQeLwqjqn5Mh86sKdDypFnVBnT5UQ==" saltValue="sj+HeG50LI6cdDppix3oWQ==" spinCount="100000" sheet="1" objects="1" scenarios="1"/>
  <mergeCells count="44">
    <mergeCell ref="B14:B17"/>
    <mergeCell ref="C14:C15"/>
    <mergeCell ref="B8:C8"/>
    <mergeCell ref="C10:J10"/>
    <mergeCell ref="B12:B13"/>
    <mergeCell ref="C12:E13"/>
    <mergeCell ref="H12:H13"/>
    <mergeCell ref="I12:K13"/>
    <mergeCell ref="K14:K17"/>
    <mergeCell ref="C11:E11"/>
    <mergeCell ref="I11:K11"/>
    <mergeCell ref="C18:C19"/>
    <mergeCell ref="D18:D19"/>
    <mergeCell ref="E18:E21"/>
    <mergeCell ref="H18:H21"/>
    <mergeCell ref="I18:I19"/>
    <mergeCell ref="J18:J19"/>
    <mergeCell ref="K18:K21"/>
    <mergeCell ref="D14:D15"/>
    <mergeCell ref="E14:E17"/>
    <mergeCell ref="H14:H17"/>
    <mergeCell ref="I14:I15"/>
    <mergeCell ref="J14:J15"/>
    <mergeCell ref="H23:K23"/>
    <mergeCell ref="B24:E24"/>
    <mergeCell ref="H24:K24"/>
    <mergeCell ref="B25:E25"/>
    <mergeCell ref="H25:K25"/>
    <mergeCell ref="B18:B21"/>
    <mergeCell ref="B32:E32"/>
    <mergeCell ref="B33:E33"/>
    <mergeCell ref="B29:E29"/>
    <mergeCell ref="H29:K29"/>
    <mergeCell ref="B30:E30"/>
    <mergeCell ref="H30:K30"/>
    <mergeCell ref="B31:E31"/>
    <mergeCell ref="H31:K31"/>
    <mergeCell ref="B26:E26"/>
    <mergeCell ref="H26:K26"/>
    <mergeCell ref="B27:E27"/>
    <mergeCell ref="H27:K27"/>
    <mergeCell ref="B28:E28"/>
    <mergeCell ref="H28:K28"/>
    <mergeCell ref="B23:E23"/>
  </mergeCells>
  <hyperlinks>
    <hyperlink ref="B24" r:id="rId1" display="https://minervafoods.com/wp-content/uploads/2024/03/compromisso-com-a-sustentabilidade-minerva-foods-2024.pdf" xr:uid="{2162D21E-AFA3-4127-8028-9CEB1B50C266}"/>
    <hyperlink ref="B23" r:id="rId2" display="https://minervafoods.com/wp-content/uploads/2023/08/POL.GLB-M017-Politica-de-Sustentabilidade-CNC.pdf" xr:uid="{995A1D0E-861D-40D4-AD84-B229AC4258DB}"/>
    <hyperlink ref="B4" location="'Ética, Riscos e Compliance'!A1" display="Ética, Gestão de Risco e Compliance" xr:uid="{200018FF-FEE9-4C9A-A0DE-D88C7285BA03}"/>
    <hyperlink ref="C4" location="'Mercado de atuação'!A1" display="Mercado de atuação" xr:uid="{27BF3731-97AC-4426-9A60-92324494F142}"/>
    <hyperlink ref="D4" location="'Mudanças Climáticas'!A1" display="Mudanças climáticas" xr:uid="{C9974AA9-46CA-4325-9B76-23647AA240CD}"/>
    <hyperlink ref="E4" location="'Gestão do Uso da Água'!A1" display="Gestão do uso da água" xr:uid="{3C2E4505-F971-4C9A-A4E7-EAFD3A9DA255}"/>
    <hyperlink ref="E3" location="Apresentação!A1" display="Apresentação" xr:uid="{0FDE8181-B3E8-43AB-9A6C-DEA699B048A8}"/>
    <hyperlink ref="F3" location="'Compromisso Sustentabilidade'!A1" display="Compromisso com Sustentabilidade" xr:uid="{47FF1607-DB23-491A-BB93-936062E4C72A}"/>
    <hyperlink ref="G3" location="Materialidade!A1" display="Materialidade" xr:uid="{1078C77C-6FF9-400B-991F-5CA218FEACBC}"/>
    <hyperlink ref="F4" location="'Biodiversidade e Impactos'!A1" display="Biodiversidade e impactos ecológicos" xr:uid="{D5D00A7C-F969-4175-9E8A-C794B5976F34}"/>
    <hyperlink ref="G4" location="'Originação Sustentável '!A1" display="Originação sustentável" xr:uid="{41BDB3CD-C5F2-4516-910F-B128C0425495}"/>
    <hyperlink ref="H4" location="'Saúde e Segurança'!A1" display="Saúde e Segurança das pessoas" xr:uid="{4D49C9D5-ADB4-4A70-88CF-F5E440C2E05C}"/>
    <hyperlink ref="I4" location="'Desenvolvimento e Valorização'!A1" display="Respeito, desenvolvimento e valorização de pessoas" xr:uid="{381CB23F-0936-4ABF-988E-4AD29F173C86}"/>
    <hyperlink ref="J4" location="'Qualidade Segurança alimento'!A1" display="Qualidade e Segurança dos Alimentos" xr:uid="{42C6AD4D-E083-4DE3-9D87-35842445A8B0}"/>
    <hyperlink ref="K4" location="'Bem-Estar Animal'!A1" display="Bem-Estar Animal" xr:uid="{2A5B18B7-FF4B-4064-8EAF-722D418AA4D9}"/>
    <hyperlink ref="D5" location="'Divulgações adicionais'!A1" display="Divulgações adicionais" xr:uid="{5FFE563A-657C-4A4F-812F-8F5C629B687B}"/>
    <hyperlink ref="E5" location="SARB!A1" display="SARB" xr:uid="{2266C70E-C841-4BC4-B847-53057B12B0AC}"/>
    <hyperlink ref="F5" location="Políticas!A1" display="Políticas" xr:uid="{DDD58030-D8E9-4AB2-AA7F-0128560B88D9}"/>
    <hyperlink ref="G5" location="'Sumário GRI'!A1" display="Sumário GRI" xr:uid="{7DDD4232-B254-457E-81CC-6D7EEE0F1BEC}"/>
    <hyperlink ref="H5" location="'Sumário SASB '!A1" display="Sumário SASB" xr:uid="{7438F1B8-E30E-4D0C-9227-4F49CE418F1B}"/>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A761F2-93B1-4AD9-B5B7-88DF20598DE5}">
  <sheetPr>
    <outlinePr showOutlineSymbols="0"/>
  </sheetPr>
  <dimension ref="A1:O25"/>
  <sheetViews>
    <sheetView showGridLines="0" showRowColHeaders="0" showOutlineSymbols="0" zoomScale="67" zoomScaleNormal="67" zoomScaleSheetLayoutView="90" workbookViewId="0">
      <pane ySplit="9" topLeftCell="A10" activePane="bottomLeft" state="frozen"/>
      <selection pane="bottomLeft" activeCell="A7" sqref="A7"/>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21" hidden="1" customHeight="1"/>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02"/>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5"/>
      <c r="B8" s="670" t="s">
        <v>17</v>
      </c>
      <c r="C8" s="670"/>
      <c r="D8" s="105"/>
      <c r="E8" s="105"/>
      <c r="F8" s="105"/>
      <c r="G8" s="105"/>
      <c r="H8" s="105"/>
      <c r="I8" s="105"/>
      <c r="J8" s="105"/>
      <c r="K8" s="105"/>
      <c r="L8" s="105"/>
    </row>
    <row r="9" spans="1:12" ht="28.5" customHeight="1">
      <c r="B9" s="154"/>
      <c r="C9" s="155"/>
      <c r="D9" s="156"/>
      <c r="E9" s="157"/>
      <c r="F9" s="154"/>
      <c r="G9" s="154"/>
      <c r="H9" s="158"/>
      <c r="I9" s="159"/>
      <c r="J9" s="159"/>
      <c r="K9" s="13"/>
    </row>
    <row r="10" spans="1:12" ht="16.899999999999999">
      <c r="B10" s="61"/>
      <c r="C10" s="725"/>
      <c r="D10" s="725"/>
      <c r="E10" s="725"/>
      <c r="F10" s="725"/>
      <c r="G10" s="725"/>
      <c r="H10" s="725"/>
      <c r="I10" s="725"/>
      <c r="J10" s="725"/>
      <c r="K10" s="21"/>
    </row>
    <row r="11" spans="1:12" ht="37.5" customHeight="1">
      <c r="B11" s="834" t="s">
        <v>965</v>
      </c>
      <c r="C11" s="834"/>
      <c r="D11" s="332"/>
      <c r="E11" s="332" t="s">
        <v>966</v>
      </c>
      <c r="F11" s="332"/>
      <c r="G11" s="332"/>
      <c r="H11" s="332"/>
      <c r="I11" s="332"/>
      <c r="J11" s="332"/>
      <c r="K11" s="332"/>
    </row>
    <row r="12" spans="1:12" ht="30" customHeight="1">
      <c r="B12" s="835" t="s">
        <v>967</v>
      </c>
      <c r="C12" s="835"/>
      <c r="D12" s="835"/>
      <c r="E12" s="828" t="s">
        <v>968</v>
      </c>
      <c r="F12" s="828"/>
      <c r="G12" s="828"/>
      <c r="H12" s="828"/>
      <c r="I12" s="828"/>
      <c r="J12" s="828"/>
      <c r="K12" s="828"/>
    </row>
    <row r="13" spans="1:12" ht="30" customHeight="1">
      <c r="B13" s="833" t="s">
        <v>969</v>
      </c>
      <c r="C13" s="833"/>
      <c r="D13" s="833"/>
      <c r="E13" s="829" t="s">
        <v>970</v>
      </c>
      <c r="F13" s="829"/>
      <c r="G13" s="829"/>
      <c r="H13" s="829"/>
      <c r="I13" s="829"/>
      <c r="J13" s="829"/>
      <c r="K13" s="829"/>
    </row>
    <row r="14" spans="1:12" ht="30" customHeight="1">
      <c r="B14" s="833" t="s">
        <v>971</v>
      </c>
      <c r="C14" s="833"/>
      <c r="D14" s="833"/>
      <c r="E14" s="828" t="s">
        <v>972</v>
      </c>
      <c r="F14" s="828"/>
      <c r="G14" s="828"/>
      <c r="H14" s="828"/>
      <c r="I14" s="828"/>
      <c r="J14" s="828"/>
      <c r="K14" s="828"/>
    </row>
    <row r="15" spans="1:12" ht="30" customHeight="1">
      <c r="B15" s="833" t="s">
        <v>973</v>
      </c>
      <c r="C15" s="833"/>
      <c r="D15" s="833"/>
      <c r="E15" s="827" t="s">
        <v>974</v>
      </c>
      <c r="F15" s="828"/>
      <c r="G15" s="828"/>
      <c r="H15" s="828"/>
      <c r="I15" s="828"/>
      <c r="J15" s="828"/>
      <c r="K15" s="828"/>
    </row>
    <row r="16" spans="1:12" ht="30" customHeight="1">
      <c r="B16" s="833" t="s">
        <v>975</v>
      </c>
      <c r="C16" s="833"/>
      <c r="D16" s="833"/>
      <c r="E16" s="829" t="s">
        <v>976</v>
      </c>
      <c r="F16" s="829"/>
      <c r="G16" s="829"/>
      <c r="H16" s="829"/>
      <c r="I16" s="829"/>
      <c r="J16" s="829"/>
      <c r="K16" s="829"/>
    </row>
    <row r="17" spans="2:11" ht="30" customHeight="1">
      <c r="B17" s="833" t="s">
        <v>977</v>
      </c>
      <c r="C17" s="833"/>
      <c r="D17" s="833"/>
      <c r="E17" s="832" t="s">
        <v>978</v>
      </c>
      <c r="F17" s="829"/>
      <c r="G17" s="829"/>
      <c r="H17" s="829"/>
      <c r="I17" s="829"/>
      <c r="J17" s="829"/>
      <c r="K17" s="829"/>
    </row>
    <row r="18" spans="2:11" ht="30" customHeight="1">
      <c r="B18" s="833" t="s">
        <v>979</v>
      </c>
      <c r="C18" s="833"/>
      <c r="D18" s="833"/>
      <c r="E18" s="829" t="s">
        <v>980</v>
      </c>
      <c r="F18" s="829"/>
      <c r="G18" s="829"/>
      <c r="H18" s="829"/>
      <c r="I18" s="829"/>
      <c r="J18" s="829"/>
      <c r="K18" s="829"/>
    </row>
    <row r="19" spans="2:11" ht="30" customHeight="1">
      <c r="B19" s="833" t="s">
        <v>981</v>
      </c>
      <c r="C19" s="833"/>
      <c r="D19" s="833"/>
      <c r="E19" s="828" t="s">
        <v>982</v>
      </c>
      <c r="F19" s="828"/>
      <c r="G19" s="828"/>
      <c r="H19" s="828"/>
      <c r="I19" s="828"/>
      <c r="J19" s="828"/>
      <c r="K19" s="828"/>
    </row>
    <row r="20" spans="2:11" ht="30" customHeight="1">
      <c r="B20" s="833" t="s">
        <v>983</v>
      </c>
      <c r="C20" s="833"/>
      <c r="D20" s="833"/>
      <c r="E20" s="830" t="s">
        <v>984</v>
      </c>
      <c r="F20" s="831"/>
      <c r="G20" s="831"/>
      <c r="H20" s="831"/>
      <c r="I20" s="831"/>
      <c r="J20" s="831"/>
      <c r="K20" s="831"/>
    </row>
    <row r="21" spans="2:11" ht="30" customHeight="1">
      <c r="B21" s="833" t="s">
        <v>985</v>
      </c>
      <c r="C21" s="833"/>
      <c r="D21" s="833"/>
      <c r="E21" s="827" t="s">
        <v>986</v>
      </c>
      <c r="F21" s="828"/>
      <c r="G21" s="828"/>
      <c r="H21" s="828"/>
      <c r="I21" s="828"/>
      <c r="J21" s="828"/>
      <c r="K21" s="828"/>
    </row>
    <row r="22" spans="2:11" ht="30" customHeight="1">
      <c r="B22" s="833" t="s">
        <v>987</v>
      </c>
      <c r="C22" s="833"/>
      <c r="D22" s="833"/>
      <c r="E22" s="830" t="s">
        <v>988</v>
      </c>
      <c r="F22" s="831"/>
      <c r="G22" s="831"/>
      <c r="H22" s="831"/>
      <c r="I22" s="831"/>
      <c r="J22" s="831"/>
      <c r="K22" s="831"/>
    </row>
    <row r="23" spans="2:11" ht="30" customHeight="1">
      <c r="B23" s="833" t="s">
        <v>989</v>
      </c>
      <c r="C23" s="833"/>
      <c r="D23" s="833"/>
      <c r="E23" s="832" t="s">
        <v>990</v>
      </c>
      <c r="F23" s="829"/>
      <c r="G23" s="829"/>
      <c r="H23" s="829"/>
      <c r="I23" s="829"/>
      <c r="J23" s="829"/>
      <c r="K23" s="829"/>
    </row>
    <row r="24" spans="2:11" ht="30" customHeight="1">
      <c r="B24" s="833" t="s">
        <v>991</v>
      </c>
      <c r="C24" s="833"/>
      <c r="D24" s="833"/>
      <c r="E24" s="827" t="s">
        <v>992</v>
      </c>
      <c r="F24" s="828"/>
      <c r="G24" s="828"/>
      <c r="H24" s="828"/>
      <c r="I24" s="828"/>
      <c r="J24" s="828"/>
      <c r="K24" s="828"/>
    </row>
    <row r="25" spans="2:11" ht="37.5" customHeight="1"/>
  </sheetData>
  <sheetProtection algorithmName="SHA-512" hashValue="Bk/TzsS7nuTg1l+s96AyekB6jHId5U/Y+hARDVrUggc41UxRnrSkuR5oYuApW8Jpit8rvYa8TSk2vymd/nw1iQ==" saltValue="PdbINcEK4BrvJI982qxKqw==" spinCount="100000" sheet="1" objects="1" scenarios="1"/>
  <mergeCells count="29">
    <mergeCell ref="B14:D14"/>
    <mergeCell ref="B8:C8"/>
    <mergeCell ref="C10:J10"/>
    <mergeCell ref="B11:C11"/>
    <mergeCell ref="B12:D12"/>
    <mergeCell ref="B13:D13"/>
    <mergeCell ref="B21:D21"/>
    <mergeCell ref="B22:D22"/>
    <mergeCell ref="B23:D23"/>
    <mergeCell ref="B24:D24"/>
    <mergeCell ref="E12:K12"/>
    <mergeCell ref="E13:K13"/>
    <mergeCell ref="E14:K14"/>
    <mergeCell ref="E15:K15"/>
    <mergeCell ref="E16:K16"/>
    <mergeCell ref="E17:K17"/>
    <mergeCell ref="B15:D15"/>
    <mergeCell ref="B16:D16"/>
    <mergeCell ref="B17:D17"/>
    <mergeCell ref="B18:D18"/>
    <mergeCell ref="B19:D19"/>
    <mergeCell ref="B20:D20"/>
    <mergeCell ref="E24:K24"/>
    <mergeCell ref="E18:K18"/>
    <mergeCell ref="E19:K19"/>
    <mergeCell ref="E20:K20"/>
    <mergeCell ref="E21:K21"/>
    <mergeCell ref="E22:K22"/>
    <mergeCell ref="E23:K23"/>
  </mergeCells>
  <hyperlinks>
    <hyperlink ref="E14:K14" r:id="rId1" location="Políticas!E23" display="https://approachbrasil.sharepoint.com/sites/Juntos/Documentos Compartilhados/Documentos - Rio de Janeiro/_CLIENTES/MINERVA FOODS/Consultoria/Indicadores/3_ Controle de indicadores/3.4_DATABOOK/Proposta Databook/DATABOOK MINERVA 2025_v1.xlsx - Políticas!E23" xr:uid="{081AC2D1-3D9B-4068-8EFA-B5068C974EA3}"/>
    <hyperlink ref="E15" r:id="rId2" xr:uid="{35FB4B52-E4BD-4CE9-B19D-D908AA360D62}"/>
    <hyperlink ref="E17" r:id="rId3" xr:uid="{AEF4FE36-8E0F-4281-B18E-CDBC911F303D}"/>
    <hyperlink ref="E20" r:id="rId4" xr:uid="{639C7FD3-E537-42B4-BAD6-809555B7F98E}"/>
    <hyperlink ref="E21" r:id="rId5" xr:uid="{0CC7FFD0-35B3-429A-8782-95D89223167A}"/>
    <hyperlink ref="E22" r:id="rId6" xr:uid="{925E9A52-060D-4249-9146-83A191E944F8}"/>
    <hyperlink ref="E23" r:id="rId7" xr:uid="{5487FC56-CBD0-4000-932D-9DEB05B385B8}"/>
    <hyperlink ref="E24" r:id="rId8" xr:uid="{28348A76-8D7E-4D6A-AF13-7EAA667B8FE4}"/>
    <hyperlink ref="B4" location="'Ética, Riscos e Compliance'!A1" display="Ética, Gestão de Risco e Compliance" xr:uid="{2B5A75FD-3540-467A-8747-B5B2885E1E3C}"/>
    <hyperlink ref="C4" location="'Mercado de atuação'!A1" display="Mercado de atuação" xr:uid="{499BD6CA-9C18-4EC3-99BA-805F4E3174B3}"/>
    <hyperlink ref="D4" location="'Mudanças Climáticas'!A1" display="Mudanças climáticas" xr:uid="{0BD16B69-D76A-4148-BE14-136F76E5AA4E}"/>
    <hyperlink ref="E4" location="'Gestão do Uso da Água'!A1" display="Gestão do uso da água" xr:uid="{D41D776C-F1ED-4B8E-A21F-2F8C76C30CB9}"/>
    <hyperlink ref="E3" location="Apresentação!A1" display="Apresentação" xr:uid="{F6A7A7B9-AF9A-4FA4-ADB8-19A553973534}"/>
    <hyperlink ref="F3" location="'Compromisso Sustentabilidade'!A1" display="Compromisso com Sustentabilidade" xr:uid="{CD0992B9-F408-444B-B6D6-14F6E9987B6C}"/>
    <hyperlink ref="G3" location="Materialidade!A1" display="Materialidade" xr:uid="{6B82C802-A0F1-4852-BEDC-C73265D3CB68}"/>
    <hyperlink ref="F4" location="'Biodiversidade e Impactos'!A1" display="Biodiversidade e impactos ecológicos" xr:uid="{C9831E74-8C68-4AAB-8B14-D6B8DA93B722}"/>
    <hyperlink ref="G4" location="'Originação Sustentável '!A1" display="Originação sustentável" xr:uid="{C87FF8AF-DE16-41FA-99DE-75E1A5467628}"/>
    <hyperlink ref="H4" location="'Saúde e Segurança'!A1" display="Saúde e Segurança das pessoas" xr:uid="{199AF2BD-3155-47B9-8616-00D46E7A3B55}"/>
    <hyperlink ref="I4" location="'Desenvolvimento e Valorização'!A1" display="Respeito, desenvolvimento e valorização de pessoas" xr:uid="{84704C7B-C820-4A88-93BF-9DA9DEFCF01E}"/>
    <hyperlink ref="J4" location="'Qualidade Segurança alimento'!A1" display="Qualidade e Segurança dos Alimentos" xr:uid="{5B4402A6-523E-43E0-B775-520618681DAB}"/>
    <hyperlink ref="K4" location="'Bem-Estar Animal'!A1" display="Bem-Estar Animal" xr:uid="{71423D84-5F30-4065-88B7-C5258C52FC33}"/>
    <hyperlink ref="D5" location="'Divulgações adicionais'!A1" display="Divulgações adicionais" xr:uid="{5B2007A4-A25C-47D8-849C-72970A72FB6B}"/>
    <hyperlink ref="E5" location="SARB!A1" display="SARB" xr:uid="{1176541C-76CF-4089-A32D-ADA095B11260}"/>
    <hyperlink ref="F5" location="Políticas!A1" display="Políticas" xr:uid="{8D5E1552-2B95-453E-AA8F-1D593D06305F}"/>
    <hyperlink ref="G5" location="'Sumário GRI'!A1" display="Sumário GRI" xr:uid="{A04FF1EC-DCDF-4702-9DBE-C85526168285}"/>
    <hyperlink ref="H5" location="'Sumário SASB '!A1" display="Sumário SASB" xr:uid="{789A71CE-49AB-4155-ABB2-EF23151276E9}"/>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2994C-606F-453B-BEEE-3683BCD726D4}">
  <dimension ref="A1:O156"/>
  <sheetViews>
    <sheetView showGridLines="0" showRowColHeaders="0" zoomScale="60" zoomScaleNormal="60" zoomScaleSheetLayoutView="90" workbookViewId="0">
      <pane ySplit="9" topLeftCell="A10" activePane="bottomLeft" state="frozen"/>
      <selection pane="bottomLeft" activeCell="K155" sqref="K155"/>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8"/>
      <c r="B3" s="99"/>
      <c r="C3" s="99"/>
      <c r="D3" s="99"/>
      <c r="E3" s="456" t="s">
        <v>2</v>
      </c>
      <c r="F3" s="456" t="s">
        <v>3</v>
      </c>
      <c r="G3" s="456"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02"/>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5"/>
      <c r="B8" s="670" t="s">
        <v>18</v>
      </c>
      <c r="C8" s="670"/>
      <c r="D8" s="105"/>
      <c r="E8" s="105"/>
      <c r="F8" s="105"/>
      <c r="G8" s="105"/>
      <c r="H8" s="105"/>
      <c r="I8" s="105"/>
      <c r="J8" s="105"/>
      <c r="K8" s="105"/>
      <c r="L8" s="105"/>
    </row>
    <row r="9" spans="1:12" ht="28.5" customHeight="1">
      <c r="B9" s="154"/>
      <c r="C9" s="155"/>
      <c r="D9" s="156"/>
      <c r="E9" s="157"/>
      <c r="F9" s="154"/>
      <c r="G9" s="154"/>
      <c r="H9" s="158"/>
      <c r="I9" s="159"/>
      <c r="J9" s="159"/>
      <c r="K9" s="13"/>
    </row>
    <row r="10" spans="1:12" ht="16.899999999999999">
      <c r="B10" s="61"/>
      <c r="C10" s="725"/>
      <c r="D10" s="725"/>
      <c r="E10" s="725"/>
      <c r="F10" s="725"/>
      <c r="G10" s="725"/>
      <c r="H10" s="725"/>
      <c r="I10" s="725"/>
      <c r="J10" s="725"/>
      <c r="K10" s="21"/>
    </row>
    <row r="11" spans="1:12" ht="37.5" customHeight="1">
      <c r="B11" s="437" t="s">
        <v>993</v>
      </c>
      <c r="C11" s="878" t="s">
        <v>994</v>
      </c>
      <c r="D11" s="878"/>
      <c r="E11" s="878"/>
      <c r="F11" s="878"/>
      <c r="G11" s="878"/>
      <c r="H11" s="878"/>
      <c r="I11" s="878"/>
      <c r="J11" s="878"/>
      <c r="K11" s="878"/>
    </row>
    <row r="12" spans="1:12" ht="37.5" customHeight="1">
      <c r="B12" s="438" t="s">
        <v>995</v>
      </c>
      <c r="C12" s="879" t="s">
        <v>996</v>
      </c>
      <c r="D12" s="879"/>
      <c r="E12" s="879"/>
      <c r="F12" s="879"/>
      <c r="G12" s="879"/>
      <c r="H12" s="879"/>
      <c r="I12" s="879"/>
      <c r="J12" s="879"/>
      <c r="K12" s="879"/>
    </row>
    <row r="13" spans="1:12" ht="37.5" customHeight="1">
      <c r="B13" s="439" t="s">
        <v>997</v>
      </c>
      <c r="C13" s="880" t="s">
        <v>998</v>
      </c>
      <c r="D13" s="880"/>
      <c r="E13" s="880"/>
      <c r="F13" s="880"/>
      <c r="G13" s="880"/>
      <c r="H13" s="880"/>
      <c r="I13" s="880"/>
      <c r="J13" s="880"/>
      <c r="K13" s="880"/>
    </row>
    <row r="14" spans="1:12" ht="37.5" customHeight="1">
      <c r="B14" s="63"/>
      <c r="C14" s="33"/>
      <c r="D14" s="33"/>
      <c r="E14" s="33"/>
      <c r="F14" s="881" t="s">
        <v>999</v>
      </c>
      <c r="G14" s="881"/>
      <c r="H14" s="881"/>
      <c r="I14" s="33"/>
      <c r="J14" s="33"/>
      <c r="K14" s="64"/>
    </row>
    <row r="15" spans="1:12" ht="37.5" customHeight="1">
      <c r="B15" s="440" t="s">
        <v>1000</v>
      </c>
      <c r="C15" s="440" t="s">
        <v>1001</v>
      </c>
      <c r="D15" s="882" t="s">
        <v>1002</v>
      </c>
      <c r="E15" s="883"/>
      <c r="F15" s="441" t="s">
        <v>1003</v>
      </c>
      <c r="G15" s="441" t="s">
        <v>1004</v>
      </c>
      <c r="H15" s="441" t="s">
        <v>1005</v>
      </c>
      <c r="I15" s="440" t="s">
        <v>1006</v>
      </c>
      <c r="J15" s="440" t="s">
        <v>1007</v>
      </c>
      <c r="K15" s="440" t="s">
        <v>1008</v>
      </c>
    </row>
    <row r="16" spans="1:12" ht="37.5" customHeight="1">
      <c r="B16" s="884" t="s">
        <v>1009</v>
      </c>
      <c r="C16" s="884"/>
      <c r="D16" s="884"/>
      <c r="E16" s="884"/>
      <c r="F16" s="884"/>
      <c r="G16" s="884"/>
      <c r="H16" s="884"/>
      <c r="I16" s="884"/>
      <c r="J16" s="884"/>
      <c r="K16" s="884"/>
    </row>
    <row r="17" spans="2:11" ht="197.25" customHeight="1">
      <c r="B17" s="885" t="s">
        <v>1010</v>
      </c>
      <c r="C17" s="65" t="s">
        <v>1011</v>
      </c>
      <c r="D17" s="867" t="s">
        <v>1012</v>
      </c>
      <c r="E17" s="868"/>
      <c r="F17" s="886"/>
      <c r="G17" s="886"/>
      <c r="H17" s="886"/>
      <c r="I17" s="887"/>
      <c r="J17" s="67"/>
      <c r="K17" s="66"/>
    </row>
    <row r="18" spans="2:11" ht="383.25" customHeight="1">
      <c r="B18" s="885"/>
      <c r="C18" s="65" t="s">
        <v>1013</v>
      </c>
      <c r="D18" s="843" t="s">
        <v>1014</v>
      </c>
      <c r="E18" s="844"/>
      <c r="F18" s="886"/>
      <c r="G18" s="886"/>
      <c r="H18" s="886"/>
      <c r="I18" s="887"/>
      <c r="J18" s="68"/>
      <c r="K18" s="66"/>
    </row>
    <row r="19" spans="2:11" ht="409.6" customHeight="1">
      <c r="B19" s="885"/>
      <c r="C19" s="65" t="s">
        <v>1015</v>
      </c>
      <c r="D19" s="843" t="s">
        <v>1016</v>
      </c>
      <c r="E19" s="844"/>
      <c r="F19" s="886"/>
      <c r="G19" s="886"/>
      <c r="H19" s="886"/>
      <c r="I19" s="887"/>
      <c r="J19" s="68"/>
      <c r="K19" s="66"/>
    </row>
    <row r="20" spans="2:11" ht="73.5" customHeight="1">
      <c r="B20" s="885"/>
      <c r="C20" s="65" t="s">
        <v>1017</v>
      </c>
      <c r="D20" s="837" t="s">
        <v>1018</v>
      </c>
      <c r="E20" s="838"/>
      <c r="F20" s="886"/>
      <c r="G20" s="886"/>
      <c r="H20" s="886"/>
      <c r="I20" s="887"/>
      <c r="J20" s="68"/>
      <c r="K20" s="66"/>
    </row>
    <row r="21" spans="2:11" ht="161.25" customHeight="1">
      <c r="B21" s="885"/>
      <c r="C21" s="65" t="s">
        <v>1019</v>
      </c>
      <c r="D21" s="843" t="s">
        <v>1020</v>
      </c>
      <c r="E21" s="844"/>
      <c r="F21" s="886"/>
      <c r="G21" s="886"/>
      <c r="H21" s="886"/>
      <c r="I21" s="888"/>
      <c r="J21" s="68"/>
      <c r="K21" s="66"/>
    </row>
    <row r="22" spans="2:11" ht="51" customHeight="1">
      <c r="B22" s="885"/>
      <c r="C22" s="65" t="s">
        <v>1021</v>
      </c>
      <c r="D22" s="889" t="s">
        <v>1022</v>
      </c>
      <c r="E22" s="868"/>
      <c r="F22" s="66"/>
      <c r="G22" s="66"/>
      <c r="H22" s="69"/>
      <c r="I22" s="70"/>
      <c r="J22" s="68"/>
      <c r="K22" s="66"/>
    </row>
    <row r="23" spans="2:11" ht="37.5" customHeight="1">
      <c r="B23" s="885"/>
      <c r="C23" s="65" t="s">
        <v>1023</v>
      </c>
      <c r="D23" s="890" t="s">
        <v>1024</v>
      </c>
      <c r="E23" s="891"/>
      <c r="F23" s="66"/>
      <c r="G23" s="66"/>
      <c r="H23" s="69"/>
      <c r="I23" s="70"/>
      <c r="J23" s="68"/>
      <c r="K23" s="650" t="s">
        <v>1025</v>
      </c>
    </row>
    <row r="24" spans="2:11" ht="37.5" customHeight="1">
      <c r="B24" s="885"/>
      <c r="C24" s="65" t="s">
        <v>1026</v>
      </c>
      <c r="D24" s="890" t="s">
        <v>1027</v>
      </c>
      <c r="E24" s="891"/>
      <c r="F24" s="66"/>
      <c r="G24" s="66"/>
      <c r="H24" s="69"/>
      <c r="I24" s="70"/>
      <c r="J24" s="68"/>
      <c r="K24" s="650" t="s">
        <v>1025</v>
      </c>
    </row>
    <row r="25" spans="2:11" ht="409.5" customHeight="1">
      <c r="B25" s="885"/>
      <c r="C25" s="65" t="s">
        <v>1028</v>
      </c>
      <c r="D25" s="873" t="s">
        <v>1029</v>
      </c>
      <c r="E25" s="874"/>
      <c r="F25" s="66"/>
      <c r="G25" s="66"/>
      <c r="H25" s="69"/>
      <c r="I25" s="70"/>
      <c r="J25" s="68"/>
      <c r="K25" s="66"/>
    </row>
    <row r="26" spans="2:11" ht="229.5" customHeight="1">
      <c r="B26" s="885"/>
      <c r="C26" s="65" t="s">
        <v>1030</v>
      </c>
      <c r="D26" s="873" t="s">
        <v>1031</v>
      </c>
      <c r="E26" s="874"/>
      <c r="F26" s="71"/>
      <c r="G26" s="71"/>
      <c r="H26" s="72"/>
      <c r="I26" s="73"/>
      <c r="J26" s="68"/>
      <c r="K26" s="66"/>
    </row>
    <row r="27" spans="2:11" ht="211.5" customHeight="1">
      <c r="B27" s="885"/>
      <c r="C27" s="65" t="s">
        <v>1032</v>
      </c>
      <c r="D27" s="873" t="s">
        <v>1033</v>
      </c>
      <c r="E27" s="874"/>
      <c r="F27" s="71"/>
      <c r="G27" s="71"/>
      <c r="H27" s="72"/>
      <c r="I27" s="73"/>
      <c r="J27" s="68"/>
      <c r="K27" s="66"/>
    </row>
    <row r="28" spans="2:11" ht="376.5" customHeight="1">
      <c r="B28" s="885"/>
      <c r="C28" s="65" t="s">
        <v>1034</v>
      </c>
      <c r="D28" s="873" t="s">
        <v>1035</v>
      </c>
      <c r="E28" s="874"/>
      <c r="F28" s="71"/>
      <c r="G28" s="71"/>
      <c r="H28" s="72"/>
      <c r="I28" s="73"/>
      <c r="J28" s="68"/>
      <c r="K28" s="66"/>
    </row>
    <row r="29" spans="2:11" ht="264.75" customHeight="1">
      <c r="B29" s="885"/>
      <c r="C29" s="65" t="s">
        <v>1036</v>
      </c>
      <c r="D29" s="873" t="s">
        <v>1037</v>
      </c>
      <c r="E29" s="874"/>
      <c r="F29" s="71"/>
      <c r="G29" s="71"/>
      <c r="H29" s="72"/>
      <c r="I29" s="73"/>
      <c r="J29" s="68"/>
      <c r="K29" s="66"/>
    </row>
    <row r="30" spans="2:11" ht="255.75" customHeight="1">
      <c r="B30" s="885"/>
      <c r="C30" s="65" t="s">
        <v>1038</v>
      </c>
      <c r="D30" s="873" t="s">
        <v>1039</v>
      </c>
      <c r="E30" s="874"/>
      <c r="F30" s="71"/>
      <c r="G30" s="71"/>
      <c r="H30" s="72"/>
      <c r="I30" s="73"/>
      <c r="J30" s="68"/>
      <c r="K30" s="66"/>
    </row>
    <row r="31" spans="2:11" ht="336" customHeight="1">
      <c r="B31" s="885"/>
      <c r="C31" s="65" t="s">
        <v>1040</v>
      </c>
      <c r="D31" s="873" t="s">
        <v>1041</v>
      </c>
      <c r="E31" s="874"/>
      <c r="F31" s="71"/>
      <c r="G31" s="71"/>
      <c r="H31" s="72"/>
      <c r="I31" s="73"/>
      <c r="J31" s="68"/>
      <c r="K31" s="66"/>
    </row>
    <row r="32" spans="2:11" ht="194.25" customHeight="1">
      <c r="B32" s="885"/>
      <c r="C32" s="65" t="s">
        <v>1042</v>
      </c>
      <c r="D32" s="873" t="s">
        <v>1043</v>
      </c>
      <c r="E32" s="874"/>
      <c r="F32" s="71"/>
      <c r="G32" s="71"/>
      <c r="H32" s="72"/>
      <c r="I32" s="73"/>
      <c r="J32" s="68"/>
      <c r="K32" s="66"/>
    </row>
    <row r="33" spans="2:11" ht="255.75" customHeight="1">
      <c r="B33" s="885"/>
      <c r="C33" s="65" t="s">
        <v>1044</v>
      </c>
      <c r="D33" s="873" t="s">
        <v>1045</v>
      </c>
      <c r="E33" s="874"/>
      <c r="F33" s="71"/>
      <c r="G33" s="71"/>
      <c r="H33" s="72"/>
      <c r="I33" s="73"/>
      <c r="J33" s="68"/>
      <c r="K33" s="66"/>
    </row>
    <row r="34" spans="2:11" ht="361.5" customHeight="1">
      <c r="B34" s="885"/>
      <c r="C34" s="65" t="s">
        <v>1046</v>
      </c>
      <c r="D34" s="873" t="s">
        <v>1047</v>
      </c>
      <c r="E34" s="874"/>
      <c r="F34" s="71"/>
      <c r="G34" s="71"/>
      <c r="H34" s="72"/>
      <c r="I34" s="73"/>
      <c r="J34" s="68"/>
      <c r="K34" s="66"/>
    </row>
    <row r="35" spans="2:11" ht="324.75" customHeight="1">
      <c r="B35" s="885"/>
      <c r="C35" s="65" t="s">
        <v>1048</v>
      </c>
      <c r="D35" s="873" t="s">
        <v>1049</v>
      </c>
      <c r="E35" s="874"/>
      <c r="F35" s="71"/>
      <c r="G35" s="71"/>
      <c r="H35" s="72"/>
      <c r="I35" s="73"/>
      <c r="J35" s="68"/>
      <c r="K35" s="66"/>
    </row>
    <row r="36" spans="2:11" ht="253.5" customHeight="1">
      <c r="B36" s="885"/>
      <c r="C36" s="65" t="s">
        <v>1050</v>
      </c>
      <c r="D36" s="875" t="s">
        <v>1051</v>
      </c>
      <c r="E36" s="876"/>
      <c r="F36" s="71"/>
      <c r="G36" s="91"/>
      <c r="H36" s="95"/>
      <c r="I36" s="73"/>
      <c r="J36" s="68"/>
      <c r="K36" s="66"/>
    </row>
    <row r="37" spans="2:11" ht="37.5" customHeight="1">
      <c r="B37" s="885"/>
      <c r="C37" s="65" t="s">
        <v>1052</v>
      </c>
      <c r="D37" s="843" t="s">
        <v>1053</v>
      </c>
      <c r="E37" s="844"/>
      <c r="F37" s="647" t="s">
        <v>247</v>
      </c>
      <c r="G37" s="647" t="s">
        <v>1054</v>
      </c>
      <c r="H37" s="304" t="s">
        <v>1055</v>
      </c>
      <c r="I37" s="94"/>
      <c r="J37" s="68"/>
      <c r="K37" s="66"/>
    </row>
    <row r="38" spans="2:11" ht="84" customHeight="1">
      <c r="B38" s="885"/>
      <c r="C38" s="65" t="s">
        <v>1056</v>
      </c>
      <c r="D38" s="877" t="s">
        <v>1022</v>
      </c>
      <c r="E38" s="868"/>
      <c r="F38" s="71"/>
      <c r="G38" s="75"/>
      <c r="H38" s="96"/>
      <c r="I38" s="73"/>
      <c r="J38" s="68"/>
      <c r="K38" s="66"/>
    </row>
    <row r="39" spans="2:11" ht="311.25" customHeight="1">
      <c r="B39" s="885"/>
      <c r="C39" s="65" t="s">
        <v>1057</v>
      </c>
      <c r="D39" s="875" t="s">
        <v>1058</v>
      </c>
      <c r="E39" s="876"/>
      <c r="F39" s="71"/>
      <c r="G39" s="71"/>
      <c r="H39" s="72"/>
      <c r="I39" s="73"/>
      <c r="J39" s="68"/>
      <c r="K39" s="66"/>
    </row>
    <row r="40" spans="2:11" ht="297" customHeight="1">
      <c r="B40" s="885"/>
      <c r="C40" s="65" t="s">
        <v>1059</v>
      </c>
      <c r="D40" s="873" t="s">
        <v>1060</v>
      </c>
      <c r="E40" s="874"/>
      <c r="F40" s="71"/>
      <c r="G40" s="71"/>
      <c r="H40" s="72"/>
      <c r="I40" s="73"/>
      <c r="J40" s="68"/>
      <c r="K40" s="66"/>
    </row>
    <row r="41" spans="2:11" ht="390" customHeight="1">
      <c r="B41" s="885"/>
      <c r="C41" s="65" t="s">
        <v>1061</v>
      </c>
      <c r="D41" s="873" t="s">
        <v>1062</v>
      </c>
      <c r="E41" s="874"/>
      <c r="F41" s="71"/>
      <c r="G41" s="71"/>
      <c r="H41" s="72"/>
      <c r="I41" s="73"/>
      <c r="J41" s="68"/>
      <c r="K41" s="66"/>
    </row>
    <row r="42" spans="2:11" ht="409.6" customHeight="1">
      <c r="B42" s="885"/>
      <c r="C42" s="65" t="s">
        <v>1063</v>
      </c>
      <c r="D42" s="873" t="s">
        <v>1064</v>
      </c>
      <c r="E42" s="874"/>
      <c r="F42" s="71"/>
      <c r="G42" s="71"/>
      <c r="H42" s="72"/>
      <c r="I42" s="73"/>
      <c r="J42" s="68"/>
      <c r="K42" s="66"/>
    </row>
    <row r="43" spans="2:11" ht="275.25" customHeight="1">
      <c r="B43" s="885"/>
      <c r="C43" s="65" t="s">
        <v>1065</v>
      </c>
      <c r="D43" s="873" t="s">
        <v>1066</v>
      </c>
      <c r="E43" s="874"/>
      <c r="F43" s="71"/>
      <c r="G43" s="71"/>
      <c r="H43" s="72"/>
      <c r="I43" s="73"/>
      <c r="J43" s="68"/>
      <c r="K43" s="66"/>
    </row>
    <row r="44" spans="2:11" ht="409.15" customHeight="1">
      <c r="B44" s="885"/>
      <c r="C44" s="65" t="s">
        <v>1067</v>
      </c>
      <c r="D44" s="873" t="s">
        <v>1068</v>
      </c>
      <c r="E44" s="874"/>
      <c r="F44" s="71"/>
      <c r="G44" s="71"/>
      <c r="H44" s="72"/>
      <c r="I44" s="73"/>
      <c r="J44" s="68"/>
      <c r="K44" s="66"/>
    </row>
    <row r="45" spans="2:11" ht="300.60000000000002" customHeight="1">
      <c r="B45" s="885"/>
      <c r="C45" s="65" t="s">
        <v>1069</v>
      </c>
      <c r="D45" s="873" t="s">
        <v>1070</v>
      </c>
      <c r="E45" s="874"/>
      <c r="F45" s="71"/>
      <c r="G45" s="71"/>
      <c r="H45" s="72"/>
      <c r="I45" s="74"/>
      <c r="J45" s="68"/>
      <c r="K45" s="66"/>
    </row>
    <row r="46" spans="2:11" ht="37.5" customHeight="1">
      <c r="B46" s="885"/>
      <c r="C46" s="65" t="s">
        <v>1071</v>
      </c>
      <c r="D46" s="849" t="s">
        <v>1072</v>
      </c>
      <c r="E46" s="850"/>
      <c r="F46" s="71"/>
      <c r="G46" s="71"/>
      <c r="H46" s="72"/>
      <c r="I46" s="75" t="s">
        <v>1073</v>
      </c>
      <c r="J46" s="76"/>
      <c r="K46" s="650" t="s">
        <v>1025</v>
      </c>
    </row>
    <row r="47" spans="2:11" ht="37.5" customHeight="1">
      <c r="B47" s="442" t="s">
        <v>1074</v>
      </c>
      <c r="C47" s="77"/>
      <c r="D47" s="77"/>
      <c r="E47" s="77"/>
      <c r="F47" s="78"/>
      <c r="G47" s="78"/>
      <c r="H47" s="78"/>
      <c r="I47" s="78"/>
      <c r="J47" s="77"/>
      <c r="K47" s="79"/>
    </row>
    <row r="48" spans="2:11" ht="37.5" customHeight="1">
      <c r="B48" s="71" t="s">
        <v>1075</v>
      </c>
      <c r="C48" s="71" t="s">
        <v>1076</v>
      </c>
      <c r="D48" s="869" t="s">
        <v>1077</v>
      </c>
      <c r="E48" s="850"/>
      <c r="F48" s="870"/>
      <c r="G48" s="870"/>
      <c r="H48" s="870"/>
      <c r="I48" s="870"/>
      <c r="J48" s="80"/>
      <c r="K48" s="81"/>
    </row>
    <row r="49" spans="2:11" ht="37.5" customHeight="1">
      <c r="B49" s="71" t="s">
        <v>1075</v>
      </c>
      <c r="C49" s="71" t="s">
        <v>1078</v>
      </c>
      <c r="D49" s="871" t="s">
        <v>1079</v>
      </c>
      <c r="E49" s="872"/>
      <c r="F49" s="870"/>
      <c r="G49" s="870"/>
      <c r="H49" s="870"/>
      <c r="I49" s="870"/>
      <c r="J49" s="80"/>
      <c r="K49" s="81"/>
    </row>
    <row r="50" spans="2:11" ht="37.5" customHeight="1">
      <c r="B50" s="442" t="s">
        <v>230</v>
      </c>
      <c r="C50" s="77"/>
      <c r="D50" s="77"/>
      <c r="E50" s="77"/>
      <c r="F50" s="78"/>
      <c r="G50" s="78"/>
      <c r="H50" s="78"/>
      <c r="I50" s="78"/>
      <c r="J50" s="77"/>
      <c r="K50" s="79"/>
    </row>
    <row r="51" spans="2:11" ht="37.15" customHeight="1">
      <c r="B51" s="71" t="s">
        <v>1075</v>
      </c>
      <c r="C51" s="71" t="s">
        <v>1080</v>
      </c>
      <c r="D51" s="849" t="s">
        <v>1081</v>
      </c>
      <c r="E51" s="850"/>
      <c r="F51" s="71"/>
      <c r="G51" s="71"/>
      <c r="H51" s="71"/>
      <c r="I51" s="71"/>
      <c r="J51" s="66"/>
      <c r="K51" s="66"/>
    </row>
    <row r="52" spans="2:11" ht="37.5" customHeight="1">
      <c r="B52" s="71" t="s">
        <v>1082</v>
      </c>
      <c r="C52" s="71" t="s">
        <v>1083</v>
      </c>
      <c r="D52" s="849" t="s">
        <v>1084</v>
      </c>
      <c r="E52" s="850"/>
      <c r="F52" s="71"/>
      <c r="G52" s="71"/>
      <c r="H52" s="71"/>
      <c r="I52" s="71" t="s">
        <v>1085</v>
      </c>
      <c r="J52" s="66"/>
      <c r="K52" s="650" t="s">
        <v>1025</v>
      </c>
    </row>
    <row r="53" spans="2:11" ht="37.5" customHeight="1">
      <c r="B53" s="71" t="s">
        <v>1086</v>
      </c>
      <c r="C53" s="71" t="s">
        <v>1087</v>
      </c>
      <c r="D53" s="867"/>
      <c r="E53" s="868"/>
      <c r="F53" s="71"/>
      <c r="G53" s="71"/>
      <c r="H53" s="71"/>
      <c r="I53" s="71"/>
      <c r="J53" s="66"/>
      <c r="K53" s="66"/>
    </row>
    <row r="54" spans="2:11" ht="37.5" customHeight="1">
      <c r="B54" s="71" t="s">
        <v>1086</v>
      </c>
      <c r="C54" s="71" t="s">
        <v>1088</v>
      </c>
      <c r="D54" s="849" t="s">
        <v>1089</v>
      </c>
      <c r="E54" s="850"/>
      <c r="F54" s="71"/>
      <c r="G54" s="71"/>
      <c r="H54" s="71"/>
      <c r="I54" s="71"/>
      <c r="J54" s="66"/>
      <c r="K54" s="66"/>
    </row>
    <row r="55" spans="2:11" ht="37.5" customHeight="1">
      <c r="B55" s="847" t="s">
        <v>24</v>
      </c>
      <c r="C55" s="848"/>
      <c r="D55" s="77"/>
      <c r="E55" s="77"/>
      <c r="F55" s="78"/>
      <c r="G55" s="78"/>
      <c r="H55" s="78"/>
      <c r="I55" s="78"/>
      <c r="J55" s="77"/>
      <c r="K55" s="79"/>
    </row>
    <row r="56" spans="2:11" ht="37.5" customHeight="1">
      <c r="B56" s="71" t="s">
        <v>1075</v>
      </c>
      <c r="C56" s="71" t="s">
        <v>1080</v>
      </c>
      <c r="D56" s="849" t="s">
        <v>1090</v>
      </c>
      <c r="E56" s="850"/>
      <c r="F56" s="71"/>
      <c r="G56" s="71"/>
      <c r="H56" s="71"/>
      <c r="I56" s="71" t="s">
        <v>1091</v>
      </c>
      <c r="J56" s="66"/>
      <c r="K56" s="66"/>
    </row>
    <row r="57" spans="2:11" ht="65.25" customHeight="1">
      <c r="B57" s="842" t="s">
        <v>1092</v>
      </c>
      <c r="C57" s="71" t="s">
        <v>1093</v>
      </c>
      <c r="D57" s="849" t="s">
        <v>1094</v>
      </c>
      <c r="E57" s="850"/>
      <c r="F57" s="71"/>
      <c r="G57" s="71"/>
      <c r="H57" s="71"/>
      <c r="I57" s="71" t="s">
        <v>1095</v>
      </c>
      <c r="J57" s="66"/>
      <c r="K57" s="650" t="s">
        <v>1025</v>
      </c>
    </row>
    <row r="58" spans="2:11" ht="69.75" customHeight="1">
      <c r="B58" s="842"/>
      <c r="C58" s="71" t="s">
        <v>1096</v>
      </c>
      <c r="D58" s="867"/>
      <c r="E58" s="868"/>
      <c r="F58" s="71"/>
      <c r="G58" s="71"/>
      <c r="H58" s="71"/>
      <c r="I58" s="71" t="s">
        <v>1097</v>
      </c>
      <c r="J58" s="66"/>
      <c r="K58" s="650" t="s">
        <v>1025</v>
      </c>
    </row>
    <row r="59" spans="2:11" ht="77.25" customHeight="1">
      <c r="B59" s="842"/>
      <c r="C59" s="71" t="s">
        <v>1098</v>
      </c>
      <c r="D59" s="849" t="s">
        <v>1099</v>
      </c>
      <c r="E59" s="850"/>
      <c r="F59" s="71"/>
      <c r="G59" s="71"/>
      <c r="H59" s="71"/>
      <c r="I59" s="71" t="s">
        <v>1100</v>
      </c>
      <c r="J59" s="66"/>
      <c r="K59" s="650" t="s">
        <v>1025</v>
      </c>
    </row>
    <row r="60" spans="2:11" ht="66" customHeight="1">
      <c r="B60" s="71" t="s">
        <v>1101</v>
      </c>
      <c r="C60" s="71" t="s">
        <v>1102</v>
      </c>
      <c r="D60" s="849" t="s">
        <v>1103</v>
      </c>
      <c r="E60" s="850"/>
      <c r="F60" s="71"/>
      <c r="G60" s="71"/>
      <c r="H60" s="71"/>
      <c r="I60" s="71" t="s">
        <v>1104</v>
      </c>
      <c r="J60" s="66"/>
      <c r="K60" s="650" t="s">
        <v>1025</v>
      </c>
    </row>
    <row r="61" spans="2:11" ht="37.5" customHeight="1">
      <c r="B61" s="71" t="s">
        <v>1086</v>
      </c>
      <c r="C61" s="71" t="s">
        <v>1105</v>
      </c>
      <c r="D61" s="849" t="s">
        <v>1106</v>
      </c>
      <c r="E61" s="850"/>
      <c r="F61" s="71"/>
      <c r="G61" s="71"/>
      <c r="H61" s="71"/>
      <c r="I61" s="71"/>
      <c r="J61" s="66"/>
      <c r="K61" s="66"/>
    </row>
    <row r="62" spans="2:11" ht="37.5" customHeight="1">
      <c r="B62" s="442" t="s">
        <v>8</v>
      </c>
      <c r="C62" s="77"/>
      <c r="D62" s="77"/>
      <c r="E62" s="77"/>
      <c r="F62" s="78"/>
      <c r="G62" s="78"/>
      <c r="H62" s="78"/>
      <c r="I62" s="78"/>
      <c r="J62" s="77"/>
      <c r="K62" s="79"/>
    </row>
    <row r="63" spans="2:11" ht="37.5" customHeight="1">
      <c r="B63" s="66" t="s">
        <v>1075</v>
      </c>
      <c r="C63" s="71" t="s">
        <v>1080</v>
      </c>
      <c r="D63" s="849" t="s">
        <v>1107</v>
      </c>
      <c r="E63" s="850"/>
      <c r="F63" s="71"/>
      <c r="G63" s="71"/>
      <c r="H63" s="71"/>
      <c r="I63" s="71" t="s">
        <v>1108</v>
      </c>
      <c r="J63" s="66"/>
      <c r="K63" s="66"/>
    </row>
    <row r="64" spans="2:11" ht="69" customHeight="1">
      <c r="B64" s="842" t="s">
        <v>1109</v>
      </c>
      <c r="C64" s="71" t="s">
        <v>1110</v>
      </c>
      <c r="D64" s="849" t="s">
        <v>1107</v>
      </c>
      <c r="E64" s="850"/>
      <c r="F64" s="71"/>
      <c r="G64" s="71"/>
      <c r="H64" s="71"/>
      <c r="I64" s="71" t="s">
        <v>1111</v>
      </c>
      <c r="J64" s="66"/>
      <c r="K64" s="66"/>
    </row>
    <row r="65" spans="2:11" ht="62.25" customHeight="1">
      <c r="B65" s="842"/>
      <c r="C65" s="71" t="s">
        <v>1112</v>
      </c>
      <c r="D65" s="849" t="s">
        <v>1113</v>
      </c>
      <c r="E65" s="850"/>
      <c r="F65" s="71"/>
      <c r="G65" s="71"/>
      <c r="H65" s="71"/>
      <c r="I65" s="71" t="s">
        <v>1114</v>
      </c>
      <c r="J65" s="66"/>
      <c r="K65" s="66"/>
    </row>
    <row r="66" spans="2:11" ht="37.5" customHeight="1">
      <c r="B66" s="842"/>
      <c r="C66" s="71" t="s">
        <v>1115</v>
      </c>
      <c r="D66" s="849" t="s">
        <v>1116</v>
      </c>
      <c r="E66" s="850"/>
      <c r="F66" s="71"/>
      <c r="G66" s="71"/>
      <c r="H66" s="71"/>
      <c r="I66" s="71" t="s">
        <v>1117</v>
      </c>
      <c r="J66" s="66"/>
      <c r="K66" s="650" t="s">
        <v>1025</v>
      </c>
    </row>
    <row r="67" spans="2:11" ht="37.5" customHeight="1">
      <c r="B67" s="842"/>
      <c r="C67" s="71" t="s">
        <v>1118</v>
      </c>
      <c r="D67" s="849" t="s">
        <v>1119</v>
      </c>
      <c r="E67" s="850"/>
      <c r="F67" s="71"/>
      <c r="G67" s="71"/>
      <c r="H67" s="71"/>
      <c r="I67" s="71" t="s">
        <v>1120</v>
      </c>
      <c r="J67" s="66"/>
      <c r="K67" s="650" t="s">
        <v>1025</v>
      </c>
    </row>
    <row r="68" spans="2:11" ht="37.5" customHeight="1">
      <c r="B68" s="842"/>
      <c r="C68" s="71" t="s">
        <v>1121</v>
      </c>
      <c r="D68" s="849" t="s">
        <v>1122</v>
      </c>
      <c r="E68" s="850"/>
      <c r="F68" s="71"/>
      <c r="G68" s="71"/>
      <c r="H68" s="71"/>
      <c r="I68" s="71" t="s">
        <v>1123</v>
      </c>
      <c r="J68" s="66"/>
      <c r="K68" s="650" t="s">
        <v>1025</v>
      </c>
    </row>
    <row r="69" spans="2:11" ht="37.5" customHeight="1">
      <c r="B69" s="847" t="s">
        <v>9</v>
      </c>
      <c r="C69" s="848"/>
      <c r="D69" s="77"/>
      <c r="E69" s="77"/>
      <c r="F69" s="78"/>
      <c r="G69" s="78"/>
      <c r="H69" s="78"/>
      <c r="I69" s="78"/>
      <c r="J69" s="77"/>
      <c r="K69" s="79"/>
    </row>
    <row r="70" spans="2:11" ht="37.5" customHeight="1">
      <c r="B70" s="71" t="s">
        <v>1075</v>
      </c>
      <c r="C70" s="71" t="s">
        <v>1124</v>
      </c>
      <c r="D70" s="849" t="s">
        <v>1125</v>
      </c>
      <c r="E70" s="850"/>
      <c r="F70" s="71"/>
      <c r="G70" s="71"/>
      <c r="H70" s="71"/>
      <c r="I70" s="71" t="s">
        <v>1126</v>
      </c>
      <c r="J70" s="66"/>
      <c r="K70" s="66"/>
    </row>
    <row r="71" spans="2:11" ht="69.75" customHeight="1">
      <c r="B71" s="842" t="s">
        <v>1127</v>
      </c>
      <c r="C71" s="71" t="s">
        <v>1128</v>
      </c>
      <c r="D71" s="849" t="s">
        <v>1129</v>
      </c>
      <c r="E71" s="850"/>
      <c r="F71" s="71"/>
      <c r="G71" s="71"/>
      <c r="H71" s="71"/>
      <c r="I71" s="71"/>
      <c r="J71" s="66"/>
      <c r="K71" s="66"/>
    </row>
    <row r="72" spans="2:11" ht="37.5" customHeight="1">
      <c r="B72" s="842"/>
      <c r="C72" s="71" t="s">
        <v>1130</v>
      </c>
      <c r="D72" s="849" t="s">
        <v>1131</v>
      </c>
      <c r="E72" s="850"/>
      <c r="F72" s="71"/>
      <c r="G72" s="71"/>
      <c r="H72" s="71"/>
      <c r="I72" s="71"/>
      <c r="J72" s="66"/>
      <c r="K72" s="66"/>
    </row>
    <row r="73" spans="2:11" ht="69.75" customHeight="1">
      <c r="B73" s="842"/>
      <c r="C73" s="71" t="s">
        <v>1132</v>
      </c>
      <c r="D73" s="849" t="s">
        <v>1133</v>
      </c>
      <c r="E73" s="850"/>
      <c r="F73" s="71"/>
      <c r="G73" s="71"/>
      <c r="H73" s="71"/>
      <c r="I73" s="71"/>
      <c r="J73" s="66"/>
      <c r="K73" s="66"/>
    </row>
    <row r="74" spans="2:11" ht="37.5" customHeight="1">
      <c r="B74" s="842"/>
      <c r="C74" s="71" t="s">
        <v>1134</v>
      </c>
      <c r="D74" s="849" t="s">
        <v>1135</v>
      </c>
      <c r="E74" s="850"/>
      <c r="F74" s="71"/>
      <c r="G74" s="71"/>
      <c r="H74" s="71"/>
      <c r="I74" s="71"/>
      <c r="J74" s="66"/>
      <c r="K74" s="66"/>
    </row>
    <row r="75" spans="2:11" ht="37.5" customHeight="1">
      <c r="B75" s="842"/>
      <c r="C75" s="71" t="s">
        <v>1136</v>
      </c>
      <c r="D75" s="861" t="s">
        <v>1053</v>
      </c>
      <c r="E75" s="862"/>
      <c r="F75" s="855" t="s">
        <v>247</v>
      </c>
      <c r="G75" s="858" t="s">
        <v>1137</v>
      </c>
      <c r="H75" s="842" t="s">
        <v>1138</v>
      </c>
      <c r="I75" s="71"/>
      <c r="J75" s="66"/>
      <c r="K75" s="66"/>
    </row>
    <row r="76" spans="2:11" ht="246" customHeight="1">
      <c r="B76" s="842"/>
      <c r="C76" s="71" t="s">
        <v>1139</v>
      </c>
      <c r="D76" s="863"/>
      <c r="E76" s="864"/>
      <c r="F76" s="856"/>
      <c r="G76" s="859"/>
      <c r="H76" s="842"/>
      <c r="I76" s="71"/>
      <c r="J76" s="66"/>
      <c r="K76" s="66"/>
    </row>
    <row r="77" spans="2:11" ht="349.15" customHeight="1">
      <c r="B77" s="842"/>
      <c r="C77" s="71" t="s">
        <v>1140</v>
      </c>
      <c r="D77" s="863"/>
      <c r="E77" s="864"/>
      <c r="F77" s="856"/>
      <c r="G77" s="859"/>
      <c r="H77" s="842"/>
      <c r="I77" s="71"/>
      <c r="J77" s="66"/>
      <c r="K77" s="66"/>
    </row>
    <row r="78" spans="2:11" ht="315" customHeight="1">
      <c r="B78" s="842"/>
      <c r="C78" s="71" t="s">
        <v>1141</v>
      </c>
      <c r="D78" s="865"/>
      <c r="E78" s="866"/>
      <c r="F78" s="857"/>
      <c r="G78" s="860"/>
      <c r="H78" s="842"/>
      <c r="I78" s="71"/>
      <c r="J78" s="66"/>
      <c r="K78" s="66"/>
    </row>
    <row r="79" spans="2:11" ht="37.5" customHeight="1">
      <c r="B79" s="442" t="s">
        <v>7</v>
      </c>
      <c r="C79" s="77"/>
      <c r="D79" s="77"/>
      <c r="E79" s="77"/>
      <c r="F79" s="78"/>
      <c r="G79" s="78"/>
      <c r="H79" s="78"/>
      <c r="I79" s="78"/>
      <c r="J79" s="77"/>
      <c r="K79" s="79"/>
    </row>
    <row r="80" spans="2:11" ht="37.5" customHeight="1">
      <c r="B80" s="71" t="s">
        <v>1075</v>
      </c>
      <c r="C80" s="71" t="s">
        <v>1080</v>
      </c>
      <c r="D80" s="849" t="s">
        <v>1142</v>
      </c>
      <c r="E80" s="850"/>
      <c r="F80" s="71"/>
      <c r="G80" s="71"/>
      <c r="H80" s="71"/>
      <c r="I80" s="71" t="s">
        <v>1143</v>
      </c>
      <c r="J80" s="66"/>
      <c r="K80" s="66"/>
    </row>
    <row r="81" spans="2:11" ht="37.5" customHeight="1">
      <c r="B81" s="842" t="s">
        <v>1144</v>
      </c>
      <c r="C81" s="71" t="s">
        <v>1145</v>
      </c>
      <c r="D81" s="849" t="s">
        <v>1146</v>
      </c>
      <c r="E81" s="850"/>
      <c r="F81" s="71"/>
      <c r="G81" s="71"/>
      <c r="H81" s="71"/>
      <c r="I81" s="71"/>
      <c r="J81" s="66"/>
      <c r="K81" s="66"/>
    </row>
    <row r="82" spans="2:11" ht="37.5" customHeight="1">
      <c r="B82" s="842"/>
      <c r="C82" s="71" t="s">
        <v>1147</v>
      </c>
      <c r="D82" s="849" t="s">
        <v>1148</v>
      </c>
      <c r="E82" s="850"/>
      <c r="F82" s="71"/>
      <c r="G82" s="71"/>
      <c r="H82" s="71"/>
      <c r="I82" s="71"/>
      <c r="J82" s="66"/>
      <c r="K82" s="66"/>
    </row>
    <row r="83" spans="2:11" ht="63.75" customHeight="1">
      <c r="B83" s="842"/>
      <c r="C83" s="71" t="s">
        <v>1149</v>
      </c>
      <c r="D83" s="843" t="s">
        <v>1053</v>
      </c>
      <c r="E83" s="844"/>
      <c r="F83" s="304" t="s">
        <v>247</v>
      </c>
      <c r="G83" s="304" t="s">
        <v>1137</v>
      </c>
      <c r="H83" s="304" t="s">
        <v>1150</v>
      </c>
      <c r="I83" s="71"/>
      <c r="J83" s="66"/>
      <c r="K83" s="66"/>
    </row>
    <row r="84" spans="2:11" ht="37.5" customHeight="1">
      <c r="B84" s="842"/>
      <c r="C84" s="71" t="s">
        <v>1151</v>
      </c>
      <c r="D84" s="849" t="s">
        <v>1152</v>
      </c>
      <c r="E84" s="850"/>
      <c r="F84" s="71"/>
      <c r="G84" s="71"/>
      <c r="H84" s="71"/>
      <c r="I84" s="71"/>
      <c r="J84" s="66"/>
      <c r="K84" s="66"/>
    </row>
    <row r="85" spans="2:11" ht="37.5" customHeight="1">
      <c r="B85" s="842"/>
      <c r="C85" s="71" t="s">
        <v>1153</v>
      </c>
      <c r="D85" s="849" t="s">
        <v>1154</v>
      </c>
      <c r="E85" s="850"/>
      <c r="F85" s="71"/>
      <c r="G85" s="71"/>
      <c r="H85" s="71"/>
      <c r="I85" s="71"/>
      <c r="J85" s="66"/>
      <c r="K85" s="650" t="s">
        <v>1025</v>
      </c>
    </row>
    <row r="86" spans="2:11" ht="37.5" customHeight="1">
      <c r="B86" s="842"/>
      <c r="C86" s="71" t="s">
        <v>1155</v>
      </c>
      <c r="D86" s="849" t="s">
        <v>1156</v>
      </c>
      <c r="E86" s="850"/>
      <c r="F86" s="71"/>
      <c r="G86" s="71"/>
      <c r="H86" s="71"/>
      <c r="I86" s="71"/>
      <c r="J86" s="66"/>
      <c r="K86" s="650" t="s">
        <v>1025</v>
      </c>
    </row>
    <row r="87" spans="2:11" ht="37.5" customHeight="1">
      <c r="B87" s="842"/>
      <c r="C87" s="71" t="s">
        <v>1157</v>
      </c>
      <c r="D87" s="849" t="s">
        <v>1158</v>
      </c>
      <c r="E87" s="850"/>
      <c r="F87" s="71"/>
      <c r="G87" s="71"/>
      <c r="H87" s="71"/>
      <c r="I87" s="71"/>
      <c r="J87" s="66"/>
      <c r="K87" s="650" t="s">
        <v>1025</v>
      </c>
    </row>
    <row r="88" spans="2:11" ht="37.5" customHeight="1">
      <c r="B88" s="842"/>
      <c r="C88" s="71" t="s">
        <v>1159</v>
      </c>
      <c r="D88" s="849" t="s">
        <v>1160</v>
      </c>
      <c r="E88" s="850"/>
      <c r="F88" s="71"/>
      <c r="G88" s="71"/>
      <c r="H88" s="71"/>
      <c r="I88" s="71"/>
      <c r="J88" s="66"/>
      <c r="K88" s="650" t="s">
        <v>1025</v>
      </c>
    </row>
    <row r="89" spans="2:11" ht="87.75" customHeight="1">
      <c r="B89" s="842"/>
      <c r="C89" s="71" t="s">
        <v>1161</v>
      </c>
      <c r="D89" s="843" t="s">
        <v>1053</v>
      </c>
      <c r="E89" s="844"/>
      <c r="F89" s="304" t="s">
        <v>247</v>
      </c>
      <c r="G89" s="304" t="s">
        <v>1137</v>
      </c>
      <c r="H89" s="304" t="s">
        <v>1162</v>
      </c>
      <c r="I89" s="71"/>
      <c r="J89" s="66"/>
      <c r="K89" s="66"/>
    </row>
    <row r="90" spans="2:11" ht="105" customHeight="1">
      <c r="B90" s="842"/>
      <c r="C90" s="71" t="s">
        <v>1163</v>
      </c>
      <c r="D90" s="843" t="s">
        <v>1053</v>
      </c>
      <c r="E90" s="844"/>
      <c r="F90" s="304" t="s">
        <v>247</v>
      </c>
      <c r="G90" s="304" t="s">
        <v>1054</v>
      </c>
      <c r="H90" s="304" t="s">
        <v>1164</v>
      </c>
      <c r="I90" s="71"/>
      <c r="J90" s="66"/>
      <c r="K90" s="66"/>
    </row>
    <row r="91" spans="2:11" ht="75.75" customHeight="1">
      <c r="B91" s="71" t="s">
        <v>1082</v>
      </c>
      <c r="C91" s="71" t="s">
        <v>1165</v>
      </c>
      <c r="D91" s="849" t="s">
        <v>1166</v>
      </c>
      <c r="E91" s="850"/>
      <c r="F91" s="71"/>
      <c r="G91" s="71"/>
      <c r="H91" s="71"/>
      <c r="I91" s="71" t="s">
        <v>1167</v>
      </c>
      <c r="J91" s="66"/>
      <c r="K91" s="66"/>
    </row>
    <row r="92" spans="2:11" ht="37.5" customHeight="1">
      <c r="B92" s="442" t="s">
        <v>476</v>
      </c>
      <c r="C92" s="77"/>
      <c r="D92" s="77"/>
      <c r="E92" s="77"/>
      <c r="F92" s="78"/>
      <c r="G92" s="78"/>
      <c r="H92" s="78"/>
      <c r="I92" s="78"/>
      <c r="J92" s="77"/>
      <c r="K92" s="79"/>
    </row>
    <row r="93" spans="2:11" ht="37.5" customHeight="1">
      <c r="B93" s="71" t="s">
        <v>1075</v>
      </c>
      <c r="C93" s="71" t="s">
        <v>1080</v>
      </c>
      <c r="D93" s="849" t="s">
        <v>1168</v>
      </c>
      <c r="E93" s="850"/>
      <c r="F93" s="71"/>
      <c r="G93" s="71"/>
      <c r="H93" s="71"/>
      <c r="I93" s="71" t="s">
        <v>1169</v>
      </c>
      <c r="J93" s="66"/>
      <c r="K93" s="66"/>
    </row>
    <row r="94" spans="2:11" ht="87.75" customHeight="1">
      <c r="B94" s="842" t="s">
        <v>1170</v>
      </c>
      <c r="C94" s="71" t="s">
        <v>1171</v>
      </c>
      <c r="D94" s="849" t="s">
        <v>1172</v>
      </c>
      <c r="E94" s="850"/>
      <c r="F94" s="71"/>
      <c r="G94" s="71"/>
      <c r="H94" s="71"/>
      <c r="I94" s="71"/>
      <c r="J94" s="66"/>
      <c r="K94" s="650" t="s">
        <v>1025</v>
      </c>
    </row>
    <row r="95" spans="2:11" ht="82.5" customHeight="1">
      <c r="B95" s="842"/>
      <c r="C95" s="71" t="s">
        <v>1173</v>
      </c>
      <c r="D95" s="849" t="s">
        <v>1174</v>
      </c>
      <c r="E95" s="850"/>
      <c r="F95" s="71"/>
      <c r="G95" s="71"/>
      <c r="H95" s="71"/>
      <c r="I95" s="71"/>
      <c r="J95" s="66"/>
      <c r="K95" s="650" t="s">
        <v>1025</v>
      </c>
    </row>
    <row r="96" spans="2:11" ht="96" customHeight="1">
      <c r="B96" s="71" t="s">
        <v>1175</v>
      </c>
      <c r="C96" s="71" t="s">
        <v>1176</v>
      </c>
      <c r="D96" s="849" t="s">
        <v>1177</v>
      </c>
      <c r="E96" s="850"/>
      <c r="F96" s="71"/>
      <c r="G96" s="71"/>
      <c r="H96" s="71"/>
      <c r="I96" s="71" t="s">
        <v>1178</v>
      </c>
      <c r="J96" s="66"/>
      <c r="K96" s="650"/>
    </row>
    <row r="97" spans="2:11" ht="91.5" customHeight="1">
      <c r="B97" s="71" t="s">
        <v>1179</v>
      </c>
      <c r="C97" s="71" t="s">
        <v>1180</v>
      </c>
      <c r="D97" s="849" t="s">
        <v>1181</v>
      </c>
      <c r="E97" s="850"/>
      <c r="F97" s="71"/>
      <c r="G97" s="71"/>
      <c r="H97" s="71"/>
      <c r="I97" s="71" t="s">
        <v>1182</v>
      </c>
      <c r="J97" s="66"/>
      <c r="K97" s="66"/>
    </row>
    <row r="98" spans="2:11" ht="105" customHeight="1">
      <c r="B98" s="71" t="s">
        <v>1183</v>
      </c>
      <c r="C98" s="71" t="s">
        <v>1184</v>
      </c>
      <c r="D98" s="849" t="s">
        <v>1185</v>
      </c>
      <c r="E98" s="850"/>
      <c r="F98" s="71"/>
      <c r="G98" s="71"/>
      <c r="H98" s="71"/>
      <c r="I98" s="71" t="s">
        <v>1186</v>
      </c>
      <c r="J98" s="66"/>
      <c r="K98" s="66"/>
    </row>
    <row r="99" spans="2:11" ht="75" customHeight="1">
      <c r="B99" s="842" t="s">
        <v>1187</v>
      </c>
      <c r="C99" s="71" t="s">
        <v>1188</v>
      </c>
      <c r="D99" s="849" t="s">
        <v>1172</v>
      </c>
      <c r="E99" s="850"/>
      <c r="F99" s="71"/>
      <c r="G99" s="71"/>
      <c r="H99" s="71"/>
      <c r="J99" s="66"/>
      <c r="K99" s="650" t="s">
        <v>1025</v>
      </c>
    </row>
    <row r="100" spans="2:11" ht="82.5" customHeight="1">
      <c r="B100" s="842"/>
      <c r="C100" s="71" t="s">
        <v>1189</v>
      </c>
      <c r="D100" s="849" t="s">
        <v>1174</v>
      </c>
      <c r="E100" s="850"/>
      <c r="F100" s="71"/>
      <c r="G100" s="71"/>
      <c r="H100" s="71"/>
      <c r="I100" s="71"/>
      <c r="J100" s="66"/>
      <c r="K100" s="650" t="s">
        <v>1025</v>
      </c>
    </row>
    <row r="101" spans="2:11" ht="37.5" customHeight="1">
      <c r="B101" s="842" t="s">
        <v>998</v>
      </c>
      <c r="C101" s="842" t="s">
        <v>504</v>
      </c>
      <c r="D101" s="849" t="s">
        <v>1190</v>
      </c>
      <c r="E101" s="850"/>
      <c r="F101" s="71"/>
      <c r="G101" s="82"/>
      <c r="H101" s="71"/>
      <c r="I101" s="71" t="s">
        <v>1191</v>
      </c>
      <c r="J101" s="66"/>
      <c r="K101" s="66"/>
    </row>
    <row r="102" spans="2:11" ht="37.5" customHeight="1">
      <c r="B102" s="842"/>
      <c r="C102" s="842"/>
      <c r="D102" s="849" t="s">
        <v>1192</v>
      </c>
      <c r="E102" s="850"/>
      <c r="F102" s="71"/>
      <c r="G102" s="82"/>
      <c r="H102" s="71"/>
      <c r="I102" s="71" t="s">
        <v>1193</v>
      </c>
      <c r="J102" s="66"/>
      <c r="K102" s="66"/>
    </row>
    <row r="103" spans="2:11" ht="37.5" customHeight="1">
      <c r="B103" s="842"/>
      <c r="C103" s="842" t="s">
        <v>509</v>
      </c>
      <c r="D103" s="851" t="s">
        <v>1194</v>
      </c>
      <c r="E103" s="852"/>
      <c r="F103" s="71"/>
      <c r="G103" s="82"/>
      <c r="H103" s="71"/>
      <c r="I103" s="71" t="s">
        <v>1195</v>
      </c>
      <c r="J103" s="66"/>
      <c r="K103" s="66"/>
    </row>
    <row r="104" spans="2:11" ht="37.5" customHeight="1">
      <c r="B104" s="842"/>
      <c r="C104" s="842"/>
      <c r="D104" s="853"/>
      <c r="E104" s="854"/>
      <c r="F104" s="71"/>
      <c r="G104" s="82"/>
      <c r="H104" s="71"/>
      <c r="I104" s="71" t="s">
        <v>1196</v>
      </c>
      <c r="J104" s="66"/>
      <c r="K104" s="66"/>
    </row>
    <row r="105" spans="2:11" ht="37.5" customHeight="1">
      <c r="B105" s="842"/>
      <c r="C105" s="842"/>
      <c r="D105" s="849" t="s">
        <v>1197</v>
      </c>
      <c r="E105" s="850"/>
      <c r="F105" s="71"/>
      <c r="G105" s="82"/>
      <c r="H105" s="71"/>
      <c r="I105" s="71" t="s">
        <v>1198</v>
      </c>
      <c r="J105" s="66"/>
      <c r="K105" s="66"/>
    </row>
    <row r="106" spans="2:11" ht="37.5" customHeight="1">
      <c r="B106" s="842"/>
      <c r="C106" s="71" t="s">
        <v>1199</v>
      </c>
      <c r="D106" s="849" t="s">
        <v>1200</v>
      </c>
      <c r="E106" s="850"/>
      <c r="F106" s="71"/>
      <c r="G106" s="82"/>
      <c r="H106" s="71"/>
      <c r="I106" s="71" t="s">
        <v>1201</v>
      </c>
      <c r="J106" s="66"/>
      <c r="K106" s="650" t="s">
        <v>1025</v>
      </c>
    </row>
    <row r="107" spans="2:11" ht="37.5" customHeight="1">
      <c r="B107" s="71" t="s">
        <v>1086</v>
      </c>
      <c r="C107" s="71" t="s">
        <v>1202</v>
      </c>
      <c r="D107" s="849" t="s">
        <v>1203</v>
      </c>
      <c r="E107" s="850"/>
      <c r="F107" s="71"/>
      <c r="G107" s="82"/>
      <c r="H107" s="71"/>
      <c r="I107" s="71"/>
      <c r="J107" s="66"/>
      <c r="K107" s="66"/>
    </row>
    <row r="108" spans="2:11" ht="37.5" customHeight="1">
      <c r="B108" s="847" t="s">
        <v>11</v>
      </c>
      <c r="C108" s="848"/>
      <c r="D108" s="77"/>
      <c r="E108" s="77"/>
      <c r="F108" s="78"/>
      <c r="G108" s="78"/>
      <c r="H108" s="78"/>
      <c r="I108" s="78"/>
      <c r="J108" s="77"/>
      <c r="K108" s="79"/>
    </row>
    <row r="109" spans="2:11" ht="37.5" customHeight="1">
      <c r="B109" s="71" t="s">
        <v>1075</v>
      </c>
      <c r="C109" s="71" t="s">
        <v>1080</v>
      </c>
      <c r="D109" s="849" t="s">
        <v>1204</v>
      </c>
      <c r="E109" s="850"/>
      <c r="F109" s="71"/>
      <c r="G109" s="71"/>
      <c r="H109" s="71"/>
      <c r="I109" s="71" t="s">
        <v>1205</v>
      </c>
      <c r="J109" s="66"/>
      <c r="K109" s="66"/>
    </row>
    <row r="110" spans="2:11" ht="77.25" customHeight="1">
      <c r="B110" s="842" t="s">
        <v>1206</v>
      </c>
      <c r="C110" s="71" t="s">
        <v>1207</v>
      </c>
      <c r="D110" s="849" t="s">
        <v>1208</v>
      </c>
      <c r="E110" s="850"/>
      <c r="F110" s="71"/>
      <c r="G110" s="71"/>
      <c r="H110" s="71"/>
      <c r="I110" s="71" t="s">
        <v>1209</v>
      </c>
      <c r="J110" s="66"/>
      <c r="K110" s="66"/>
    </row>
    <row r="111" spans="2:11" ht="60" customHeight="1">
      <c r="B111" s="842"/>
      <c r="C111" s="71" t="s">
        <v>1210</v>
      </c>
      <c r="D111" s="849" t="s">
        <v>1211</v>
      </c>
      <c r="E111" s="850"/>
      <c r="F111" s="71"/>
      <c r="G111" s="71"/>
      <c r="H111" s="71"/>
      <c r="I111" s="71" t="s">
        <v>1212</v>
      </c>
      <c r="J111" s="66"/>
      <c r="K111" s="66"/>
    </row>
    <row r="112" spans="2:11" ht="72.75" customHeight="1">
      <c r="B112" s="842"/>
      <c r="C112" s="71" t="s">
        <v>1213</v>
      </c>
      <c r="D112" s="849" t="s">
        <v>1214</v>
      </c>
      <c r="E112" s="850"/>
      <c r="F112" s="71"/>
      <c r="G112" s="71"/>
      <c r="H112" s="71"/>
      <c r="I112" s="71" t="s">
        <v>1215</v>
      </c>
      <c r="J112" s="66"/>
      <c r="K112" s="66"/>
    </row>
    <row r="113" spans="2:11" ht="63.75" customHeight="1">
      <c r="B113" s="842"/>
      <c r="C113" s="71" t="s">
        <v>1216</v>
      </c>
      <c r="D113" s="849" t="s">
        <v>1217</v>
      </c>
      <c r="E113" s="850"/>
      <c r="F113" s="71"/>
      <c r="G113" s="71"/>
      <c r="H113" s="71"/>
      <c r="I113" s="71" t="s">
        <v>1218</v>
      </c>
      <c r="J113" s="66"/>
      <c r="K113" s="66"/>
    </row>
    <row r="114" spans="2:11" ht="78.75" customHeight="1">
      <c r="B114" s="842"/>
      <c r="C114" s="71" t="s">
        <v>1219</v>
      </c>
      <c r="D114" s="849" t="s">
        <v>1220</v>
      </c>
      <c r="E114" s="850"/>
      <c r="F114" s="71"/>
      <c r="G114" s="71"/>
      <c r="H114" s="71"/>
      <c r="I114" s="71" t="s">
        <v>1221</v>
      </c>
      <c r="J114" s="66"/>
      <c r="K114" s="650" t="s">
        <v>1025</v>
      </c>
    </row>
    <row r="115" spans="2:11" ht="56.25" customHeight="1">
      <c r="B115" s="842"/>
      <c r="C115" s="71" t="s">
        <v>1222</v>
      </c>
      <c r="D115" s="849" t="s">
        <v>1223</v>
      </c>
      <c r="E115" s="850"/>
      <c r="F115" s="71"/>
      <c r="G115" s="71"/>
      <c r="H115" s="71"/>
      <c r="I115" s="71" t="s">
        <v>1224</v>
      </c>
      <c r="J115" s="66"/>
      <c r="K115" s="650" t="s">
        <v>1025</v>
      </c>
    </row>
    <row r="116" spans="2:11" ht="37.5" customHeight="1">
      <c r="B116" s="842"/>
      <c r="C116" s="71" t="s">
        <v>1225</v>
      </c>
      <c r="D116" s="849" t="s">
        <v>1226</v>
      </c>
      <c r="E116" s="850"/>
      <c r="F116" s="71"/>
      <c r="G116" s="71"/>
      <c r="H116" s="71"/>
      <c r="I116" s="71" t="s">
        <v>1227</v>
      </c>
      <c r="J116" s="66"/>
      <c r="K116" s="650" t="s">
        <v>1025</v>
      </c>
    </row>
    <row r="117" spans="2:11" ht="37.5" customHeight="1">
      <c r="B117" s="847" t="s">
        <v>74</v>
      </c>
      <c r="C117" s="848"/>
      <c r="D117" s="77"/>
      <c r="E117" s="77"/>
      <c r="F117" s="78"/>
      <c r="G117" s="78"/>
      <c r="H117" s="78"/>
      <c r="I117" s="78"/>
      <c r="J117" s="77"/>
      <c r="K117" s="79"/>
    </row>
    <row r="118" spans="2:11" ht="37.5" customHeight="1">
      <c r="B118" s="71" t="s">
        <v>1075</v>
      </c>
      <c r="C118" s="71" t="s">
        <v>1080</v>
      </c>
      <c r="D118" s="849" t="s">
        <v>1228</v>
      </c>
      <c r="E118" s="850"/>
      <c r="F118" s="71"/>
      <c r="G118" s="71"/>
      <c r="H118" s="71"/>
      <c r="I118" s="71" t="s">
        <v>1229</v>
      </c>
      <c r="J118" s="66"/>
      <c r="K118" s="66"/>
    </row>
    <row r="119" spans="2:11" ht="81" customHeight="1">
      <c r="B119" s="842" t="s">
        <v>1230</v>
      </c>
      <c r="C119" s="71" t="s">
        <v>1231</v>
      </c>
      <c r="D119" s="849" t="s">
        <v>1232</v>
      </c>
      <c r="E119" s="850"/>
      <c r="F119" s="71"/>
      <c r="G119" s="71"/>
      <c r="H119" s="71"/>
      <c r="I119" s="71" t="s">
        <v>1233</v>
      </c>
      <c r="J119" s="66"/>
      <c r="K119" s="650" t="s">
        <v>1025</v>
      </c>
    </row>
    <row r="120" spans="2:11" ht="127.5" customHeight="1">
      <c r="B120" s="842"/>
      <c r="C120" s="71" t="s">
        <v>1234</v>
      </c>
      <c r="D120" s="849" t="s">
        <v>1235</v>
      </c>
      <c r="E120" s="850"/>
      <c r="F120" s="71"/>
      <c r="G120" s="71"/>
      <c r="H120" s="71"/>
      <c r="I120" s="71" t="s">
        <v>1236</v>
      </c>
      <c r="J120" s="66"/>
      <c r="K120" s="650" t="s">
        <v>1025</v>
      </c>
    </row>
    <row r="121" spans="2:11" ht="76.5" customHeight="1">
      <c r="B121" s="71" t="s">
        <v>1237</v>
      </c>
      <c r="C121" s="71" t="s">
        <v>1238</v>
      </c>
      <c r="D121" s="849" t="s">
        <v>1239</v>
      </c>
      <c r="E121" s="850"/>
      <c r="F121" s="71"/>
      <c r="G121" s="71"/>
      <c r="H121" s="71"/>
      <c r="I121" s="91"/>
      <c r="J121" s="66"/>
      <c r="K121" s="66"/>
    </row>
    <row r="122" spans="2:11" ht="107.25" customHeight="1">
      <c r="B122" s="842" t="s">
        <v>998</v>
      </c>
      <c r="C122" s="842" t="s">
        <v>1240</v>
      </c>
      <c r="D122" s="845" t="s">
        <v>1241</v>
      </c>
      <c r="E122" s="846"/>
      <c r="F122" s="84"/>
      <c r="G122" s="84"/>
      <c r="H122" s="90"/>
      <c r="I122" s="90" t="s">
        <v>1242</v>
      </c>
      <c r="J122" s="66"/>
      <c r="K122" s="84"/>
    </row>
    <row r="123" spans="2:11" ht="76.5" customHeight="1">
      <c r="B123" s="842"/>
      <c r="C123" s="842"/>
      <c r="D123" s="845" t="s">
        <v>1243</v>
      </c>
      <c r="E123" s="846"/>
      <c r="F123" s="83"/>
      <c r="G123" s="83"/>
      <c r="H123" s="83"/>
      <c r="I123" s="35" t="s">
        <v>1244</v>
      </c>
      <c r="J123" s="83"/>
      <c r="K123" s="83"/>
    </row>
    <row r="124" spans="2:11" ht="81" customHeight="1">
      <c r="B124" s="842" t="s">
        <v>1086</v>
      </c>
      <c r="C124" s="71" t="s">
        <v>1245</v>
      </c>
      <c r="D124" s="845" t="s">
        <v>1246</v>
      </c>
      <c r="E124" s="846"/>
      <c r="F124" s="71"/>
      <c r="G124" s="82"/>
      <c r="H124" s="71"/>
      <c r="I124" s="71"/>
      <c r="J124" s="66"/>
      <c r="K124" s="66"/>
    </row>
    <row r="125" spans="2:11" ht="82.5" customHeight="1">
      <c r="B125" s="842"/>
      <c r="C125" s="71" t="s">
        <v>1247</v>
      </c>
      <c r="D125" s="845" t="s">
        <v>1248</v>
      </c>
      <c r="E125" s="846"/>
      <c r="F125" s="71"/>
      <c r="G125" s="71"/>
      <c r="H125" s="71"/>
      <c r="I125" s="71"/>
      <c r="J125" s="66"/>
      <c r="K125" s="66"/>
    </row>
    <row r="126" spans="2:11" ht="37.5" customHeight="1">
      <c r="B126" s="442" t="s">
        <v>79</v>
      </c>
      <c r="C126" s="77"/>
      <c r="D126" s="77"/>
      <c r="E126" s="77"/>
      <c r="F126" s="78"/>
      <c r="G126" s="78"/>
      <c r="H126" s="78"/>
      <c r="I126" s="78"/>
      <c r="J126" s="77"/>
      <c r="K126" s="79"/>
    </row>
    <row r="127" spans="2:11" ht="37.5" customHeight="1">
      <c r="B127" s="71" t="s">
        <v>1075</v>
      </c>
      <c r="C127" s="71" t="s">
        <v>1080</v>
      </c>
      <c r="D127" s="845" t="s">
        <v>1249</v>
      </c>
      <c r="E127" s="846"/>
      <c r="F127" s="71"/>
      <c r="G127" s="71"/>
      <c r="H127" s="71"/>
      <c r="I127" s="71" t="s">
        <v>1250</v>
      </c>
      <c r="J127" s="66"/>
      <c r="K127" s="66"/>
    </row>
    <row r="128" spans="2:11" ht="37.5" customHeight="1">
      <c r="B128" s="71" t="s">
        <v>1086</v>
      </c>
      <c r="C128" s="71" t="s">
        <v>1251</v>
      </c>
      <c r="D128" s="845" t="s">
        <v>1252</v>
      </c>
      <c r="E128" s="846"/>
      <c r="F128" s="71"/>
      <c r="G128" s="71"/>
      <c r="H128" s="71"/>
      <c r="I128" s="71"/>
      <c r="J128" s="66"/>
      <c r="K128" s="66"/>
    </row>
    <row r="129" spans="2:11" ht="37.5" customHeight="1">
      <c r="B129" s="66" t="s">
        <v>998</v>
      </c>
      <c r="C129" s="71" t="s">
        <v>1253</v>
      </c>
      <c r="D129" s="845" t="s">
        <v>1254</v>
      </c>
      <c r="E129" s="846"/>
      <c r="F129" s="71"/>
      <c r="G129" s="82"/>
      <c r="H129" s="71"/>
      <c r="I129" s="71" t="s">
        <v>1255</v>
      </c>
      <c r="J129" s="66"/>
      <c r="K129" s="66"/>
    </row>
    <row r="130" spans="2:11" ht="54" customHeight="1">
      <c r="B130" s="847" t="s">
        <v>12</v>
      </c>
      <c r="C130" s="848"/>
      <c r="D130" s="77"/>
      <c r="E130" s="77"/>
      <c r="F130" s="78"/>
      <c r="G130" s="78"/>
      <c r="H130" s="78"/>
      <c r="I130" s="78"/>
      <c r="J130" s="77"/>
      <c r="K130" s="79"/>
    </row>
    <row r="131" spans="2:11" ht="37.5" customHeight="1">
      <c r="B131" s="71" t="s">
        <v>1075</v>
      </c>
      <c r="C131" s="71" t="s">
        <v>1080</v>
      </c>
      <c r="D131" s="845" t="s">
        <v>1256</v>
      </c>
      <c r="E131" s="846"/>
      <c r="F131" s="71"/>
      <c r="G131" s="71"/>
      <c r="H131" s="71"/>
      <c r="I131" s="71" t="s">
        <v>1257</v>
      </c>
      <c r="J131" s="66"/>
      <c r="K131" s="66"/>
    </row>
    <row r="132" spans="2:11" ht="355.5" customHeight="1">
      <c r="B132" s="71" t="s">
        <v>1258</v>
      </c>
      <c r="C132" s="71" t="s">
        <v>1259</v>
      </c>
      <c r="D132" s="843" t="s">
        <v>1260</v>
      </c>
      <c r="E132" s="844"/>
      <c r="F132" s="71"/>
      <c r="G132" s="71"/>
      <c r="H132" s="71"/>
      <c r="I132" s="71"/>
      <c r="J132" s="66"/>
      <c r="K132" s="66"/>
    </row>
    <row r="133" spans="2:11" ht="54" customHeight="1">
      <c r="B133" s="842" t="s">
        <v>1261</v>
      </c>
      <c r="C133" s="71" t="s">
        <v>730</v>
      </c>
      <c r="D133" s="843" t="s">
        <v>1262</v>
      </c>
      <c r="E133" s="844"/>
      <c r="F133" s="71"/>
      <c r="G133" s="71"/>
      <c r="H133" s="71"/>
      <c r="I133" s="71"/>
      <c r="J133" s="66"/>
      <c r="K133" s="650" t="s">
        <v>1025</v>
      </c>
    </row>
    <row r="134" spans="2:11" ht="118.5" customHeight="1">
      <c r="B134" s="842"/>
      <c r="C134" s="71" t="s">
        <v>1263</v>
      </c>
      <c r="D134" s="843" t="s">
        <v>1264</v>
      </c>
      <c r="E134" s="844"/>
      <c r="F134" s="71"/>
      <c r="G134" s="71"/>
      <c r="H134" s="71"/>
      <c r="I134" s="71"/>
      <c r="J134" s="66"/>
      <c r="K134" s="66"/>
    </row>
    <row r="135" spans="2:11" ht="104.25" customHeight="1">
      <c r="B135" s="842"/>
      <c r="C135" s="71" t="s">
        <v>1265</v>
      </c>
      <c r="D135" s="843" t="s">
        <v>1266</v>
      </c>
      <c r="E135" s="844"/>
      <c r="F135" s="71"/>
      <c r="G135" s="71"/>
      <c r="H135" s="71"/>
      <c r="I135" s="71"/>
      <c r="J135" s="66"/>
      <c r="K135" s="650" t="s">
        <v>1025</v>
      </c>
    </row>
    <row r="136" spans="2:11" ht="69.75" customHeight="1">
      <c r="B136" s="842" t="s">
        <v>1267</v>
      </c>
      <c r="C136" s="71" t="s">
        <v>1268</v>
      </c>
      <c r="D136" s="843" t="s">
        <v>1269</v>
      </c>
      <c r="E136" s="844"/>
      <c r="F136" s="71"/>
      <c r="G136" s="71"/>
      <c r="H136" s="71"/>
      <c r="I136" s="71"/>
      <c r="J136" s="66"/>
      <c r="K136" s="650" t="s">
        <v>1025</v>
      </c>
    </row>
    <row r="137" spans="2:11" ht="90.75" customHeight="1">
      <c r="B137" s="842"/>
      <c r="C137" s="71" t="s">
        <v>1270</v>
      </c>
      <c r="D137" s="843" t="s">
        <v>1271</v>
      </c>
      <c r="E137" s="844"/>
      <c r="F137" s="71"/>
      <c r="G137" s="71"/>
      <c r="H137" s="71"/>
      <c r="I137" s="71"/>
      <c r="J137" s="66"/>
      <c r="K137" s="66"/>
    </row>
    <row r="138" spans="2:11" ht="82.5" customHeight="1">
      <c r="B138" s="842"/>
      <c r="C138" s="71" t="s">
        <v>787</v>
      </c>
      <c r="D138" s="843" t="s">
        <v>1272</v>
      </c>
      <c r="E138" s="844"/>
      <c r="F138" s="71"/>
      <c r="G138" s="71"/>
      <c r="H138" s="71"/>
      <c r="I138" s="71"/>
      <c r="J138" s="66"/>
      <c r="K138" s="650" t="s">
        <v>1025</v>
      </c>
    </row>
    <row r="139" spans="2:11" ht="37.5" customHeight="1">
      <c r="B139" s="842" t="s">
        <v>1273</v>
      </c>
      <c r="C139" s="71" t="s">
        <v>1274</v>
      </c>
      <c r="D139" s="843" t="s">
        <v>1275</v>
      </c>
      <c r="E139" s="844"/>
      <c r="F139" s="71"/>
      <c r="G139" s="71"/>
      <c r="H139" s="71"/>
      <c r="I139" s="71" t="s">
        <v>1276</v>
      </c>
      <c r="J139" s="66"/>
      <c r="K139" s="650" t="s">
        <v>1025</v>
      </c>
    </row>
    <row r="140" spans="2:11" ht="121.5" customHeight="1">
      <c r="B140" s="842"/>
      <c r="C140" s="71" t="s">
        <v>1277</v>
      </c>
      <c r="D140" s="843" t="s">
        <v>1278</v>
      </c>
      <c r="E140" s="844"/>
      <c r="F140" s="71"/>
      <c r="G140" s="71"/>
      <c r="H140" s="71"/>
      <c r="I140" s="71" t="s">
        <v>1279</v>
      </c>
      <c r="J140" s="66"/>
      <c r="K140" s="650" t="s">
        <v>1025</v>
      </c>
    </row>
    <row r="141" spans="2:11" ht="37.5" customHeight="1">
      <c r="B141" s="442" t="s">
        <v>1280</v>
      </c>
      <c r="C141" s="77"/>
      <c r="D141" s="77"/>
      <c r="E141" s="77"/>
      <c r="F141" s="78"/>
      <c r="G141" s="78"/>
      <c r="H141" s="78"/>
      <c r="I141" s="78"/>
      <c r="J141" s="77"/>
      <c r="K141" s="79"/>
    </row>
    <row r="142" spans="2:11" ht="87.75" customHeight="1">
      <c r="B142" s="841" t="s">
        <v>1281</v>
      </c>
      <c r="C142" s="65" t="s">
        <v>1282</v>
      </c>
      <c r="D142" s="837" t="s">
        <v>1283</v>
      </c>
      <c r="E142" s="838"/>
      <c r="F142" s="82"/>
      <c r="G142" s="82"/>
      <c r="H142" s="82"/>
      <c r="I142" s="82"/>
      <c r="J142" s="85"/>
      <c r="K142" s="85"/>
    </row>
    <row r="143" spans="2:11" ht="81" customHeight="1">
      <c r="B143" s="841"/>
      <c r="C143" s="65" t="s">
        <v>1284</v>
      </c>
      <c r="D143" s="837" t="s">
        <v>1285</v>
      </c>
      <c r="E143" s="838"/>
      <c r="F143" s="82"/>
      <c r="G143" s="82"/>
      <c r="H143" s="82"/>
      <c r="I143" s="82"/>
      <c r="J143" s="85"/>
      <c r="K143" s="85"/>
    </row>
    <row r="144" spans="2:11" ht="76.5" customHeight="1">
      <c r="B144" s="841"/>
      <c r="C144" s="65" t="s">
        <v>1286</v>
      </c>
      <c r="D144" s="837" t="s">
        <v>1287</v>
      </c>
      <c r="E144" s="838"/>
      <c r="F144" s="82"/>
      <c r="G144" s="82"/>
      <c r="H144" s="82"/>
      <c r="I144" s="82"/>
      <c r="J144" s="85"/>
      <c r="K144" s="85"/>
    </row>
    <row r="145" spans="2:11" ht="37.5" customHeight="1">
      <c r="B145" s="841"/>
      <c r="C145" s="65" t="s">
        <v>1288</v>
      </c>
      <c r="D145" s="837" t="s">
        <v>1289</v>
      </c>
      <c r="E145" s="838"/>
      <c r="F145" s="82"/>
      <c r="G145" s="82"/>
      <c r="H145" s="82"/>
      <c r="I145" s="82"/>
      <c r="J145" s="85"/>
      <c r="K145" s="85"/>
    </row>
    <row r="146" spans="2:11" ht="66" customHeight="1">
      <c r="B146" s="839" t="s">
        <v>1290</v>
      </c>
      <c r="C146" s="65" t="s">
        <v>1291</v>
      </c>
      <c r="D146" s="837" t="s">
        <v>1292</v>
      </c>
      <c r="E146" s="838"/>
      <c r="F146" s="82"/>
      <c r="G146" s="82"/>
      <c r="H146" s="82"/>
      <c r="I146" s="82" t="s">
        <v>1293</v>
      </c>
      <c r="J146" s="85"/>
      <c r="K146" s="85"/>
    </row>
    <row r="147" spans="2:11" ht="71.25" customHeight="1">
      <c r="B147" s="839"/>
      <c r="C147" s="65" t="s">
        <v>1294</v>
      </c>
      <c r="D147" s="837" t="s">
        <v>1295</v>
      </c>
      <c r="E147" s="838"/>
      <c r="F147" s="82"/>
      <c r="G147" s="82"/>
      <c r="H147" s="82"/>
      <c r="I147" s="82" t="s">
        <v>1296</v>
      </c>
      <c r="J147" s="85"/>
      <c r="K147" s="85"/>
    </row>
    <row r="148" spans="2:11" ht="66" customHeight="1">
      <c r="B148" s="86" t="s">
        <v>1297</v>
      </c>
      <c r="C148" s="65" t="s">
        <v>1298</v>
      </c>
      <c r="D148" s="837" t="s">
        <v>1299</v>
      </c>
      <c r="E148" s="838"/>
      <c r="F148" s="82"/>
      <c r="G148" s="82"/>
      <c r="H148" s="82"/>
      <c r="I148" s="82"/>
      <c r="J148" s="85"/>
      <c r="K148" s="85"/>
    </row>
    <row r="149" spans="2:11" ht="72.75" customHeight="1">
      <c r="B149" s="840" t="s">
        <v>1300</v>
      </c>
      <c r="C149" s="65" t="s">
        <v>1301</v>
      </c>
      <c r="D149" s="837" t="s">
        <v>1302</v>
      </c>
      <c r="E149" s="838"/>
      <c r="F149" s="82"/>
      <c r="G149" s="82"/>
      <c r="H149" s="82"/>
      <c r="I149" s="82" t="s">
        <v>1303</v>
      </c>
      <c r="J149" s="85"/>
      <c r="K149" s="85"/>
    </row>
    <row r="150" spans="2:11" ht="80.25" customHeight="1">
      <c r="B150" s="840"/>
      <c r="C150" s="65" t="s">
        <v>1304</v>
      </c>
      <c r="D150" s="837" t="s">
        <v>1305</v>
      </c>
      <c r="E150" s="838"/>
      <c r="F150" s="82"/>
      <c r="G150" s="82"/>
      <c r="H150" s="82"/>
      <c r="I150" s="82" t="s">
        <v>1306</v>
      </c>
      <c r="J150" s="85"/>
      <c r="K150" s="85"/>
    </row>
    <row r="151" spans="2:11" ht="37.5" customHeight="1">
      <c r="B151" s="840"/>
      <c r="C151" s="65" t="s">
        <v>1307</v>
      </c>
      <c r="D151" s="837" t="s">
        <v>1308</v>
      </c>
      <c r="E151" s="838"/>
      <c r="F151" s="82"/>
      <c r="G151" s="82"/>
      <c r="H151" s="82"/>
      <c r="I151" s="82" t="s">
        <v>1309</v>
      </c>
      <c r="J151" s="85"/>
      <c r="K151" s="650" t="s">
        <v>1025</v>
      </c>
    </row>
    <row r="152" spans="2:11" ht="69" customHeight="1">
      <c r="B152" s="840"/>
      <c r="C152" s="65" t="s">
        <v>1310</v>
      </c>
      <c r="D152" s="837" t="s">
        <v>1311</v>
      </c>
      <c r="E152" s="838"/>
      <c r="F152" s="82"/>
      <c r="G152" s="82"/>
      <c r="H152" s="82"/>
      <c r="I152" s="82" t="s">
        <v>1312</v>
      </c>
      <c r="J152" s="85"/>
      <c r="K152" s="650" t="s">
        <v>1025</v>
      </c>
    </row>
    <row r="153" spans="2:11" ht="37.5" customHeight="1">
      <c r="B153" s="840"/>
      <c r="C153" s="65" t="s">
        <v>1313</v>
      </c>
      <c r="D153" s="837" t="s">
        <v>1314</v>
      </c>
      <c r="E153" s="838"/>
      <c r="F153" s="82"/>
      <c r="G153" s="82"/>
      <c r="H153" s="82"/>
      <c r="I153" s="82" t="s">
        <v>1315</v>
      </c>
      <c r="J153" s="85"/>
      <c r="K153" s="650" t="s">
        <v>1025</v>
      </c>
    </row>
    <row r="154" spans="2:11" ht="102.75" customHeight="1">
      <c r="B154" s="836" t="s">
        <v>1316</v>
      </c>
      <c r="C154" s="65" t="s">
        <v>1317</v>
      </c>
      <c r="D154" s="837" t="s">
        <v>1318</v>
      </c>
      <c r="E154" s="838"/>
      <c r="F154" s="82"/>
      <c r="G154" s="82"/>
      <c r="H154" s="82"/>
      <c r="I154" s="82" t="s">
        <v>1319</v>
      </c>
      <c r="J154" s="85"/>
      <c r="K154" s="85"/>
    </row>
    <row r="155" spans="2:11" ht="90" customHeight="1">
      <c r="B155" s="836"/>
      <c r="C155" s="65" t="s">
        <v>1320</v>
      </c>
      <c r="D155" s="837" t="s">
        <v>1321</v>
      </c>
      <c r="E155" s="838"/>
      <c r="F155" s="82"/>
      <c r="G155" s="82"/>
      <c r="H155" s="82"/>
      <c r="I155" s="82" t="s">
        <v>1322</v>
      </c>
      <c r="J155" s="85"/>
      <c r="K155" s="85"/>
    </row>
    <row r="156" spans="2:11" ht="37.5" customHeight="1"/>
  </sheetData>
  <sheetProtection algorithmName="SHA-512" hashValue="mFBjcaZhiZTm3fAbz25qV6udmdaQGGNBbRL7GQTkC+hEpUITIOpOHr0LJXztZhtkMkIWxgC1jHCbYNMp5BRqew==" saltValue="Gq0EsUX1kO1wNBgRhnRLlw==" spinCount="100000" sheet="1" objects="1" scenarios="1"/>
  <mergeCells count="163">
    <mergeCell ref="B8:C8"/>
    <mergeCell ref="C10:J10"/>
    <mergeCell ref="C11:K11"/>
    <mergeCell ref="C12:K12"/>
    <mergeCell ref="C13:K13"/>
    <mergeCell ref="F14:H14"/>
    <mergeCell ref="D15:E15"/>
    <mergeCell ref="B16:K16"/>
    <mergeCell ref="B17:B46"/>
    <mergeCell ref="D17:E17"/>
    <mergeCell ref="F17:I21"/>
    <mergeCell ref="D18:E18"/>
    <mergeCell ref="D19:E19"/>
    <mergeCell ref="D20:E20"/>
    <mergeCell ref="D21:E21"/>
    <mergeCell ref="D22:E22"/>
    <mergeCell ref="D29:E29"/>
    <mergeCell ref="D30:E30"/>
    <mergeCell ref="D31:E31"/>
    <mergeCell ref="D32:E32"/>
    <mergeCell ref="D33:E33"/>
    <mergeCell ref="D34:E34"/>
    <mergeCell ref="D23:E23"/>
    <mergeCell ref="D24:E24"/>
    <mergeCell ref="D25:E25"/>
    <mergeCell ref="D26:E26"/>
    <mergeCell ref="D27:E27"/>
    <mergeCell ref="D28:E28"/>
    <mergeCell ref="D41:E41"/>
    <mergeCell ref="D42:E42"/>
    <mergeCell ref="D43:E43"/>
    <mergeCell ref="D44:E44"/>
    <mergeCell ref="D45:E45"/>
    <mergeCell ref="D46:E46"/>
    <mergeCell ref="D35:E35"/>
    <mergeCell ref="D36:E36"/>
    <mergeCell ref="D37:E37"/>
    <mergeCell ref="D38:E38"/>
    <mergeCell ref="D39:E39"/>
    <mergeCell ref="D40:E40"/>
    <mergeCell ref="D54:E54"/>
    <mergeCell ref="D56:E56"/>
    <mergeCell ref="B57:B59"/>
    <mergeCell ref="D57:E57"/>
    <mergeCell ref="D58:E58"/>
    <mergeCell ref="D59:E59"/>
    <mergeCell ref="D48:E48"/>
    <mergeCell ref="F48:I49"/>
    <mergeCell ref="D49:E49"/>
    <mergeCell ref="D51:E51"/>
    <mergeCell ref="D52:E52"/>
    <mergeCell ref="D53:E53"/>
    <mergeCell ref="B55:C55"/>
    <mergeCell ref="D70:E70"/>
    <mergeCell ref="B71:B78"/>
    <mergeCell ref="D71:E71"/>
    <mergeCell ref="D72:E72"/>
    <mergeCell ref="D73:E73"/>
    <mergeCell ref="D74:E74"/>
    <mergeCell ref="D75:E78"/>
    <mergeCell ref="D60:E60"/>
    <mergeCell ref="D61:E61"/>
    <mergeCell ref="D63:E63"/>
    <mergeCell ref="B64:B68"/>
    <mergeCell ref="D64:E64"/>
    <mergeCell ref="D65:E65"/>
    <mergeCell ref="D66:E66"/>
    <mergeCell ref="D67:E67"/>
    <mergeCell ref="D68:E68"/>
    <mergeCell ref="B69:C69"/>
    <mergeCell ref="F75:F78"/>
    <mergeCell ref="G75:G78"/>
    <mergeCell ref="H75:H78"/>
    <mergeCell ref="D80:E80"/>
    <mergeCell ref="B81:B90"/>
    <mergeCell ref="D81:E81"/>
    <mergeCell ref="D82:E82"/>
    <mergeCell ref="D83:E83"/>
    <mergeCell ref="D84:E84"/>
    <mergeCell ref="D85:E85"/>
    <mergeCell ref="D93:E93"/>
    <mergeCell ref="B94:B95"/>
    <mergeCell ref="D94:E94"/>
    <mergeCell ref="D95:E95"/>
    <mergeCell ref="D96:E96"/>
    <mergeCell ref="D97:E97"/>
    <mergeCell ref="D86:E86"/>
    <mergeCell ref="D87:E87"/>
    <mergeCell ref="D88:E88"/>
    <mergeCell ref="D89:E89"/>
    <mergeCell ref="D90:E90"/>
    <mergeCell ref="D91:E91"/>
    <mergeCell ref="D98:E98"/>
    <mergeCell ref="B99:B100"/>
    <mergeCell ref="D99:E99"/>
    <mergeCell ref="B101:B106"/>
    <mergeCell ref="C101:C102"/>
    <mergeCell ref="D101:E101"/>
    <mergeCell ref="D102:E102"/>
    <mergeCell ref="C103:C105"/>
    <mergeCell ref="D105:E105"/>
    <mergeCell ref="D106:E106"/>
    <mergeCell ref="D100:E100"/>
    <mergeCell ref="D103:E104"/>
    <mergeCell ref="D107:E107"/>
    <mergeCell ref="D109:E109"/>
    <mergeCell ref="B110:B116"/>
    <mergeCell ref="D110:E110"/>
    <mergeCell ref="D111:E111"/>
    <mergeCell ref="D112:E112"/>
    <mergeCell ref="D113:E113"/>
    <mergeCell ref="D114:E114"/>
    <mergeCell ref="D121:E121"/>
    <mergeCell ref="B117:C117"/>
    <mergeCell ref="B108:C108"/>
    <mergeCell ref="B122:B123"/>
    <mergeCell ref="C122:C123"/>
    <mergeCell ref="D122:E122"/>
    <mergeCell ref="D123:E123"/>
    <mergeCell ref="B124:B125"/>
    <mergeCell ref="D124:E124"/>
    <mergeCell ref="D125:E125"/>
    <mergeCell ref="D115:E115"/>
    <mergeCell ref="D116:E116"/>
    <mergeCell ref="D118:E118"/>
    <mergeCell ref="B119:B120"/>
    <mergeCell ref="D119:E119"/>
    <mergeCell ref="D120:E120"/>
    <mergeCell ref="D127:E127"/>
    <mergeCell ref="D128:E128"/>
    <mergeCell ref="D129:E129"/>
    <mergeCell ref="D131:E131"/>
    <mergeCell ref="D132:E132"/>
    <mergeCell ref="B133:B135"/>
    <mergeCell ref="D133:E133"/>
    <mergeCell ref="D134:E134"/>
    <mergeCell ref="D135:E135"/>
    <mergeCell ref="B130:C130"/>
    <mergeCell ref="B142:B145"/>
    <mergeCell ref="D142:E142"/>
    <mergeCell ref="D143:E143"/>
    <mergeCell ref="D144:E144"/>
    <mergeCell ref="D145:E145"/>
    <mergeCell ref="B136:B138"/>
    <mergeCell ref="D136:E136"/>
    <mergeCell ref="D137:E137"/>
    <mergeCell ref="D138:E138"/>
    <mergeCell ref="B139:B140"/>
    <mergeCell ref="D139:E139"/>
    <mergeCell ref="D140:E140"/>
    <mergeCell ref="B154:B155"/>
    <mergeCell ref="D154:E154"/>
    <mergeCell ref="D155:E155"/>
    <mergeCell ref="B146:B147"/>
    <mergeCell ref="D146:E146"/>
    <mergeCell ref="D147:E147"/>
    <mergeCell ref="D148:E148"/>
    <mergeCell ref="B149:B153"/>
    <mergeCell ref="D149:E149"/>
    <mergeCell ref="D150:E150"/>
    <mergeCell ref="D151:E151"/>
    <mergeCell ref="D152:E152"/>
    <mergeCell ref="D153:E153"/>
  </mergeCells>
  <hyperlinks>
    <hyperlink ref="B4" location="'Ética, Riscos e Compliance'!A1" display="Ética, Gestão de Risco e Compliance" xr:uid="{432B9167-27DA-48A6-B848-F2B290C18797}"/>
    <hyperlink ref="C4" location="'Mercado de atuação'!A1" display="Mercado de atuação" xr:uid="{EC785251-8C8F-47BE-8498-7952FDB7078D}"/>
    <hyperlink ref="D4" location="'Mudanças Climáticas'!A1" display="Mudanças climáticas" xr:uid="{43C9AF4A-58E7-48B1-8154-DD637E203025}"/>
    <hyperlink ref="E4" location="'Gestão do Uso da Água'!A1" display="Gestão do uso da água" xr:uid="{C502ED14-00CF-4162-A41B-5242BAA303E6}"/>
    <hyperlink ref="E3" location="Apresentação!A1" display="Apresentação" xr:uid="{050F1CED-8C49-44BD-9EAB-0BC541827C17}"/>
    <hyperlink ref="F3" location="'Compromisso Sustentabilidade'!A1" display="Compromisso com Sustentabilidade" xr:uid="{B20BAC95-4389-4EC9-A227-4B7C73A1B294}"/>
    <hyperlink ref="G3" location="Materialidade!A1" display="Materialidade" xr:uid="{30A13F76-A29A-4539-861C-8020AEEE652E}"/>
    <hyperlink ref="F4" location="'Biodiversidade e Impactos'!A1" display="Biodiversidade e impactos ecológicos" xr:uid="{7AC5420F-D0F1-4515-B178-C70CF0C9AE68}"/>
    <hyperlink ref="G4" location="'Originação Sustentável '!A1" display="Originação sustentável" xr:uid="{C2D86C32-8BF2-45D1-887A-AB56432DEF89}"/>
    <hyperlink ref="H4" location="'Saúde e Segurança'!A1" display="Saúde e Segurança das pessoas" xr:uid="{A88D3FCA-6815-4DF9-9749-1A22C5C0A02F}"/>
    <hyperlink ref="I4" location="'Desenvolvimento e Valorização'!A1" display="Respeito, desenvolvimento e valorização de pessoas" xr:uid="{3269088C-D234-45B1-97B6-28381AA2D526}"/>
    <hyperlink ref="J4" location="'Qualidade Segurança alimento'!A1" display="Qualidade e Segurança dos Alimentos" xr:uid="{8C9A5F9B-174D-4804-9590-372F027137B8}"/>
    <hyperlink ref="K4" location="'Bem-Estar Animal'!A1" display="Bem-Estar Animal" xr:uid="{3933C0DB-6E9C-460B-B01E-00C531E2F948}"/>
    <hyperlink ref="D5" location="'Divulgações adicionais'!A1" display="Divulgações adicionais" xr:uid="{7D736AA1-2F65-45B4-B120-BD3C13D41C2B}"/>
    <hyperlink ref="E5" location="SARB!A1" display="SARB" xr:uid="{88A13502-BC86-4AE0-9B13-44600C8E4D95}"/>
    <hyperlink ref="F5" location="Políticas!A1" display="Políticas" xr:uid="{6135A166-7B0C-45A1-9D49-2A38C84167A8}"/>
    <hyperlink ref="G5" location="'Sumário GRI'!A1" display="Sumário GRI" xr:uid="{CB664997-EDC0-4873-AA7A-FFF58550DF3B}"/>
    <hyperlink ref="H5" location="'Sumário SASB '!A1" display="Sumário SASB" xr:uid="{9045ED8D-236A-4266-AC7C-33A131968855}"/>
    <hyperlink ref="D23:E23" location="'Desenvolvimento e Valorização'!C16" display="'Desenvolvimento e Valorização'!C16" xr:uid="{FF3AACF3-5F73-4254-ACFB-7FCC95AFDBE7}"/>
    <hyperlink ref="D24:E24" location="'Desenvolvimento e Valorização'!C31" display="'Desenvolvimento e Valorização'!C31" xr:uid="{CBD013FC-BD2A-4250-97B2-AD32F15847EF}"/>
    <hyperlink ref="D46:E46" location="'Desenvolvimento e Valorização'!C37" display="'Desenvolvimento e Valorização'!C37" xr:uid="{AC1AED9F-0658-4270-94BD-62C80017B63E}"/>
    <hyperlink ref="D51:E51" location="'Mercado de atuação'!B12" display="'Mercado de atuação'!B12" xr:uid="{0A647DD9-D1FE-4EC3-97F8-D8BC999BB227}"/>
    <hyperlink ref="D52:E52" location="'Mercado de atuação'!C16" display="'Mercado de atuação'!C16" xr:uid="{72DF74A2-F6A3-4E16-9CDE-9E61DB5EE474}"/>
    <hyperlink ref="D54:E54" location="'Mercado de atuação'!C36" display="'Mercado de atuação'!C36" xr:uid="{3A4AA1DC-8DBC-42E7-ABAC-A141E9A3698F}"/>
    <hyperlink ref="D56:E56" location="'Ética, Riscos e Compliance'!B12" display="'Ética, Riscos e Compliance'!B12" xr:uid="{DA1F6D55-190D-4055-AB9F-5482824C05AF}"/>
    <hyperlink ref="D57:E57" location="'Ética, Riscos e Compliance'!C16" display="'Ética, Riscos e Compliance'!C16" xr:uid="{B3AA9635-6DDD-41EE-BF3D-EC61B58BFA85}"/>
    <hyperlink ref="D59:E59" location="'Ética, Riscos e Compliance'!C30" display="'Ética, Riscos e Compliance'!C30" xr:uid="{BAFDDF4C-CEEA-4257-818A-E037C900FA3E}"/>
    <hyperlink ref="D60:E60" location="'Ética, Riscos e Compliance'!C33" display="'Ética, Riscos e Compliance'!C33" xr:uid="{0B902E18-9E84-4A20-B1BA-D8BE2F3A82A8}"/>
    <hyperlink ref="D61:E61" location="'Ética, Riscos e Compliance'!C37" display="'Ética, Riscos e Compliance'!C37" xr:uid="{EC2071CB-0C48-497A-8917-638B0ECAAD40}"/>
    <hyperlink ref="D63:E63" location="'Gestão do Uso da Água'!B12" display="'Gestão do Uso da Água'!B12" xr:uid="{FAD1108C-84D6-4EB0-B345-B3E6CFE202D6}"/>
    <hyperlink ref="D64:E64" location="'Gestão do Uso da Água'!C17" display="'Gestão do Uso da Água'!C17" xr:uid="{792CE5B5-8E6A-412A-A32F-789B7F900F95}"/>
    <hyperlink ref="D65:E65" location="'Gestão do Uso da Água'!C19" display="'Gestão do Uso da Água'!C19" xr:uid="{648F19D0-24A5-47C0-9470-D1547A002ECF}"/>
    <hyperlink ref="D66:E66" location="'Gestão do Uso da Água'!C22" display="'Gestão do Uso da Água'!C22" xr:uid="{6B9B5248-A086-4AF3-9BF4-30B297CDEBF2}"/>
    <hyperlink ref="D67:E67" location="'Gestão do Uso da Água'!C92" display="'Gestão do Uso da Água'!C92" xr:uid="{FB5B3A7E-2877-4280-A038-0696BF217E94}"/>
    <hyperlink ref="D68:E68" location="'Gestão do Uso da Água'!C128" display="'Gestão do Uso da Água'!C128" xr:uid="{45D80001-6DF3-4F62-91D5-40985F9AB147}"/>
    <hyperlink ref="D70:E70" location="'Biodiversidade e Impactos'!B12" display="'Biodiversidade e Impactos'!B12" xr:uid="{BC352C23-2448-4B02-93DF-EAFAFEF22217}"/>
    <hyperlink ref="D71:E71" location="'Biodiversidade e Impactos'!C16" display="'Biodiversidade e Impactos'!C16" xr:uid="{645F2484-9A1D-41C6-BCF1-96E4F0A31391}"/>
    <hyperlink ref="D72:E72" location="'Biodiversidade e Impactos'!C18" display="'Biodiversidade e Impactos'!C18" xr:uid="{A234D319-9E35-4097-9FCD-9DE8DCDD61D7}"/>
    <hyperlink ref="D73:E73" location="'Biodiversidade e Impactos'!C20" display="'Biodiversidade e Impactos'!C20" xr:uid="{20AE4FDF-0946-44D2-B229-DB058B872A70}"/>
    <hyperlink ref="D74:E74" location="'Biodiversidade e Impactos'!C22" display="'Biodiversidade e Impactos'!C22" xr:uid="{3BF3869A-6E38-4B97-A81C-D6E191CAB229}"/>
    <hyperlink ref="D80:E80" location="'Mudanças Climáticas'!B12" display="'Mudanças Climáticas'!B12" xr:uid="{978F7A46-7BA7-4469-87C7-F1D838C0BB92}"/>
    <hyperlink ref="D81:E81" location="'Mudanças Climáticas'!C16" display="'Mudanças Climáticas'!C16" xr:uid="{19F78F13-14A0-49BF-8188-FB7C39653657}"/>
    <hyperlink ref="D82:E82" location="'Mudanças Climáticas'!C18" display="'Mudanças Climáticas'!C18" xr:uid="{30926D2A-F338-435D-8661-B78B3DA58D04}"/>
    <hyperlink ref="D84:E84" location="'Mudanças Climáticas'!C20" display="'Mudanças Climáticas'!C20" xr:uid="{824BB360-3E6B-4B27-A30D-4BEADAB974FE}"/>
    <hyperlink ref="D85:E85" location="'Mudanças Climáticas'!C23" display="'Mudanças Climáticas'!C23" xr:uid="{3A20F51F-FC6F-4BB1-BC0F-7E9FBFC2B925}"/>
    <hyperlink ref="D86:E86" location="'Mudanças Climáticas'!C67" display="'Mudanças Climáticas'!C67" xr:uid="{7CBDBE65-C9D6-4DE8-AD15-A395F28B7480}"/>
    <hyperlink ref="D87:E87" location="'Mudanças Climáticas'!C97" display="'Mudanças Climáticas'!C97" xr:uid="{E5618EBF-ADF3-401A-9231-687F4A2593E5}"/>
    <hyperlink ref="D88:E88" location="'Mudanças Climáticas'!C212" display="'Mudanças Climáticas'!C212" xr:uid="{50362E2B-AD35-4D4F-8833-0E619E701C20}"/>
    <hyperlink ref="D91:E91" location="'Mudanças Climáticas'!C215" display="'Mudanças Climáticas'!C215" xr:uid="{E0D983FA-EFE5-4620-B503-D846D03F8872}"/>
    <hyperlink ref="D93:E93" location="'Originação Sustentável '!B12" display="'Originação Sustentável '!B12" xr:uid="{996D8E5F-8D5A-482E-B2AB-B63666FCBA48}"/>
    <hyperlink ref="D94:E94" location="'Originação Sustentável '!C16" display="'Originação Sustentável '!C16" xr:uid="{197EBCE7-E423-4BAC-8EC3-83ACA766775A}"/>
    <hyperlink ref="D99:E99" location="'Originação Sustentável '!C16" display="'Originação Sustentável '!C16" xr:uid="{D875BF80-8227-4007-8A0A-0BDFA61323BF}"/>
    <hyperlink ref="D95:E95" location="'Originação Sustentável '!C24" display="'Originação Sustentável '!C24" xr:uid="{374CBE0E-75E8-4B0B-8BC6-572F067F201B}"/>
    <hyperlink ref="D100:E100" location="'Originação Sustentável '!C24" display="'Originação Sustentável '!C24" xr:uid="{EDED28EC-4498-40E4-AE15-1CB73AF6F4A2}"/>
    <hyperlink ref="D96:E96" location="'Originação Sustentável '!C30" display="'Originação Sustentável '!C30" xr:uid="{BFB3C1B2-9AD6-473E-ADD4-FABFE0552E51}"/>
    <hyperlink ref="D97:E97" location="'Originação Sustentável '!C33" display="'Originação Sustentável '!C33" xr:uid="{90592B30-20CA-4ED1-829B-9DC25934D619}"/>
    <hyperlink ref="D98:E98" location="'Originação Sustentável '!C36" display="'Originação Sustentável '!C36" xr:uid="{0F473FEB-7274-4891-8301-B3AE9ADD12B7}"/>
    <hyperlink ref="D101:E101" location="'Originação Sustentável '!C41" display="'Originação Sustentável '!C41" xr:uid="{C0046E41-E7C9-46EF-B414-9473CC7DB4A6}"/>
    <hyperlink ref="D102:E102" location="'Originação Sustentável '!C43" display="'Originação Sustentável '!C43" xr:uid="{520B6068-C50E-4544-B56B-982B85BF2236}"/>
    <hyperlink ref="D105:E105" location="'Originação Sustentável '!C47" display="'Originação Sustentável '!C47" xr:uid="{A4EF04A1-4B3C-46B7-AD9F-3B44C0B05E23}"/>
    <hyperlink ref="D106:E106" location="'Originação Sustentável '!C39" display="'Originação Sustentável '!C39" xr:uid="{AD478492-A991-47AF-A991-419E2FF2AFE1}"/>
    <hyperlink ref="D107:E107" location="'Originação Sustentável '!C50" display="'Originação Sustentável '!C50" xr:uid="{5B113C0B-3A62-4CD6-B01B-6868F721805F}"/>
    <hyperlink ref="D109:E109" location="'Saúde e Segurança'!B12" display="'Saúde e Segurança'!B12" xr:uid="{408B9692-8EBE-4C27-98FF-3BB76B39FD48}"/>
    <hyperlink ref="D110:E110" location="'Saúde e Segurança'!C16" display="'Saúde e Segurança'!C16" xr:uid="{B2462254-7F14-420E-99E3-B5E29C5597E5}"/>
    <hyperlink ref="D111:E111" location="'Saúde e Segurança'!C18" display="'Saúde e Segurança'!C18" xr:uid="{133B7BB0-8C89-4B72-B085-0FCA00538405}"/>
    <hyperlink ref="D112:E112" location="'Saúde e Segurança'!C20" display="'Saúde e Segurança'!C20" xr:uid="{5F517579-EA45-4387-A260-7443FD315508}"/>
    <hyperlink ref="D113:E113" location="'Saúde e Segurança'!C22" display="'Saúde e Segurança'!C22" xr:uid="{91CC4B00-38E8-4917-B9B2-3ECF3C934653}"/>
    <hyperlink ref="D114:E114" location="'Saúde e Segurança'!C24" display="'Saúde e Segurança'!C24" xr:uid="{CA17A6A1-53C0-435B-A3AF-9B461B5D8261}"/>
    <hyperlink ref="D115:E115" location="'Saúde e Segurança'!C28" display="'Saúde e Segurança'!C28" xr:uid="{935E6AED-7ACC-49B3-A915-1CA9A00DCC9C}"/>
    <hyperlink ref="D116:E116" location="'Saúde e Segurança'!C53" display="'Saúde e Segurança'!C53" xr:uid="{D5EC1486-4E05-4F31-95AF-5AD99AE30428}"/>
    <hyperlink ref="D118:E118" location="'Qualidade Segurança alimento'!B12" display="'Qualidade Segurança alimento'!B12" xr:uid="{0CCD1AD9-0A48-4A9E-B86E-BD62CF316422}"/>
    <hyperlink ref="D119:E119" location="'Qualidade Segurança alimento'!C17" display="'Qualidade Segurança alimento'!C17" xr:uid="{683B51CC-CA16-4CB6-8EBC-541C1D7CBE3F}"/>
    <hyperlink ref="D120:E120" location="'Qualidade Segurança alimento'!C19" display="'Qualidade Segurança alimento'!C19" xr:uid="{65770315-EA6E-49DF-9ECD-5A200C7AB758}"/>
    <hyperlink ref="D121:E121" location="'Qualidade Segurança alimento'!C22" display="'Qualidade Segurança alimento'!C22" xr:uid="{5DE57547-16BD-4731-9555-69DD415F5560}"/>
    <hyperlink ref="D124:E124" location="'Qualidade Segurança alimento'!B56" display="'Qualidade Segurança alimento'!B56" xr:uid="{B08565CB-E125-4D51-A67E-E6DCE51E8DD2}"/>
    <hyperlink ref="D125:E125" location="'Qualidade Segurança alimento'!B70" display="'Qualidade Segurança alimento'!B70" xr:uid="{2CE4DC42-E390-4ADD-BED7-E51D3D91589B}"/>
    <hyperlink ref="D127:E127" location="'Bem-Estar Animal'!B12" display="'Bem-Estar Animal'!B12" xr:uid="{50CA54E9-6D6F-484E-BDC4-9F3F41EA626F}"/>
    <hyperlink ref="D128:E128" location="'Bem-Estar Animal'!C16" display="'Bem-Estar Animal'!C16" xr:uid="{660F8F8D-5469-4448-B4CD-DEEF08CD9F07}"/>
    <hyperlink ref="D129:E129" location="'Bem-Estar Animal'!C118" display="'Bem-Estar Animal'!C118" xr:uid="{C37FA3FB-385E-45E8-85ED-007F738DC384}"/>
    <hyperlink ref="D131:E131" location="'Desenvolvimento e Valorização'!B12" display="'Desenvolvimento e Valorização'!B12" xr:uid="{2DA7C807-A701-4259-8AA8-A3F2935FC6DE}"/>
    <hyperlink ref="D133:E133" location="'Desenvolvimento e Valorização'!C47" display="'Desenvolvimento e Valorização'!C47" xr:uid="{6DB86624-0614-4220-9797-472CE94B5C2E}"/>
    <hyperlink ref="D134:E134" location="'Desenvolvimento e Valorização'!C75" display="'Desenvolvimento e Valorização'!C75" xr:uid="{56A5B1B9-900D-44CE-A2E5-B48170B96BC5}"/>
    <hyperlink ref="D135:E135" location="'Desenvolvimento e Valorização'!C77" display="'Desenvolvimento e Valorização'!C77" xr:uid="{30990C35-0899-475A-8C86-029A20E81657}"/>
    <hyperlink ref="D136:E136" location="'Desenvolvimento e Valorização'!C90" display="'Desenvolvimento e Valorização'!C90" xr:uid="{AC6E3D49-D4E9-4EFA-80F1-B21A8545B2A6}"/>
    <hyperlink ref="D137:E137" location="'Desenvolvimento e Valorização'!C100" display="'Desenvolvimento e Valorização'!C100" xr:uid="{FC4D718B-A79A-4D5C-B7B6-D583DC835A11}"/>
    <hyperlink ref="D138:E138" location="'Desenvolvimento e Valorização'!C102" display="'Desenvolvimento e Valorização'!C102" xr:uid="{8B5EF999-2CFA-44E7-AD67-2D92148CB254}"/>
    <hyperlink ref="D139:E139" location="'Desenvolvimento e Valorização'!C116" display="'Desenvolvimento e Valorização'!C116" xr:uid="{D682218D-B3FA-4AC9-9F80-92B24304C6BD}"/>
    <hyperlink ref="D140:E140" location="'Desenvolvimento e Valorização'!C224" display="'Desenvolvimento e Valorização'!C224" xr:uid="{496C3C3C-0D9C-4257-B762-FE9C4E374E74}"/>
    <hyperlink ref="D142:E142" location="'Divulgações adicionais'!C13" display="'Divulgações adicionais'!C13" xr:uid="{F31C1CCE-8EE0-4B19-816C-4A532AB367A9}"/>
    <hyperlink ref="D143:E143" location="'Divulgações adicionais'!B15" display="'Divulgações adicionais'!B15" xr:uid="{E2076927-3D66-4ADD-9255-95FB87A54F67}"/>
    <hyperlink ref="D144:E144" location="'Divulgações adicionais'!C51" display="'Divulgações adicionais'!C51" xr:uid="{B8D7D00E-CB74-4E50-AA45-8F456711954B}"/>
    <hyperlink ref="D145:E145" location="'Divulgações adicionais'!C55" display="'Divulgações adicionais'!C55" xr:uid="{118FF2A4-0E7E-4B32-B6B5-7816C7237B88}"/>
    <hyperlink ref="D146:E146" location="'Divulgações adicionais'!C58" display="'Divulgações adicionais'!C58" xr:uid="{2C37D727-FC20-40FD-83FD-D5B38A3A57B7}"/>
    <hyperlink ref="D147:E147" location="'Divulgações adicionais'!C60" display="'Divulgações adicionais'!C60" xr:uid="{D710F468-039E-4801-97EF-DBAFF9B49034}"/>
    <hyperlink ref="D148:E148" location="'Divulgações adicionais'!C63" display="'Divulgações adicionais'!C63" xr:uid="{CB70C12B-8D6C-4E4E-A21B-5D2965172AAB}"/>
    <hyperlink ref="D149:E149" location="'Divulgações adicionais'!C68" display="'Divulgações adicionais'!C68" xr:uid="{EB5C00A7-E629-4DB2-8BF7-A65B6805E3BA}"/>
    <hyperlink ref="D150:E150" location="'Divulgações adicionais'!C70" display="'Divulgações adicionais'!C70" xr:uid="{A25953BC-ECC9-423C-B28D-3B60CF5D4549}"/>
    <hyperlink ref="D151:E151" location="'Divulgações adicionais'!C72" display="'Divulgações adicionais'!C72" xr:uid="{A1DAA98B-FD95-4C0D-B14C-5ECB18985F4E}"/>
    <hyperlink ref="D152:E152" location="'Divulgações adicionais'!C76" display="'Divulgações adicionais'!C76" xr:uid="{2F004C93-F300-4CA8-950C-E307BAD8FA9C}"/>
    <hyperlink ref="D153:E153" location="'Divulgações adicionais'!C82" display="'Divulgações adicionais'!C82" xr:uid="{93658266-C718-4ADD-94C7-049C911416F2}"/>
    <hyperlink ref="D154:E154" location="'Divulgações adicionais'!C89" display="'Divulgações adicionais'!C89" xr:uid="{1D577B96-0FB1-444D-A803-7FF6E89B1D83}"/>
    <hyperlink ref="D155:E155" location="'Divulgações adicionais'!C91" display="'Divulgações adicionais'!C91" xr:uid="{0BEC5013-086B-4134-AF70-9FB6132D9601}"/>
    <hyperlink ref="D48:E48" location="Materialidade!B8" display="Materialidade!B8" xr:uid="{F4C7CBEB-A9BB-4FC2-9053-13349F2C3747}"/>
    <hyperlink ref="D49:E49" location="Materialidade!B20" display="Materialidade!B20" xr:uid="{0F12395C-78E3-4F51-9D78-E38DD161340A}"/>
    <hyperlink ref="D38" r:id="rId1" xr:uid="{82341A7C-E149-48D0-8182-545647939AC3}"/>
    <hyperlink ref="D22" r:id="rId2" xr:uid="{A3B4FA35-A9B7-4E47-B958-A5B30445FB15}"/>
  </hyperlinks>
  <pageMargins left="0.511811024" right="0.511811024" top="0.78740157499999996" bottom="0.78740157499999996" header="0.31496062000000002" footer="0.31496062000000002"/>
  <pageSetup paperSize="9" orientation="portrait" r:id="rId3"/>
  <headerFooter>
    <oddFooter>&amp;L_x000D_&amp;1#&amp;"Calibri"&amp;10&amp;K000000 Público</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D96D9B-B7B9-4828-9F30-0A9E9988FFFF}">
  <dimension ref="A1:XFC68"/>
  <sheetViews>
    <sheetView showGridLines="0" showRowColHeaders="0" zoomScale="71" zoomScaleNormal="71" workbookViewId="0">
      <selection activeCell="A68" sqref="A68"/>
    </sheetView>
  </sheetViews>
  <sheetFormatPr defaultColWidth="0" defaultRowHeight="14.45" zeroHeight="1"/>
  <cols>
    <col min="1" max="1" width="178.7109375" customWidth="1"/>
    <col min="2" max="9" width="0" hidden="1" customWidth="1"/>
    <col min="32" max="16383" width="8.85546875" hidden="1"/>
    <col min="16384" max="16384" width="25.28515625" hidden="1" customWidth="1"/>
  </cols>
  <sheetData>
    <row r="1" spans="1:8" ht="14.45" customHeight="1">
      <c r="A1" s="37" t="s">
        <v>1</v>
      </c>
      <c r="B1" s="36"/>
      <c r="C1" s="36"/>
      <c r="D1" s="36"/>
      <c r="E1" s="36"/>
      <c r="F1" s="36"/>
      <c r="G1" s="36"/>
      <c r="H1" s="36"/>
    </row>
    <row r="2" spans="1:8"/>
    <row r="3" spans="1:8"/>
    <row r="4" spans="1:8"/>
    <row r="5" spans="1:8"/>
    <row r="26"/>
    <row r="27"/>
    <row r="28"/>
    <row r="29"/>
    <row r="30"/>
    <row r="31"/>
    <row r="32"/>
    <row r="33"/>
    <row r="34"/>
    <row r="35"/>
    <row r="36"/>
    <row r="37"/>
    <row r="38"/>
    <row r="39"/>
    <row r="40"/>
    <row r="41"/>
    <row r="42"/>
    <row r="43"/>
    <row r="44"/>
    <row r="49"/>
    <row r="50"/>
    <row r="51"/>
    <row r="52"/>
    <row r="53"/>
    <row r="54"/>
    <row r="55"/>
    <row r="56"/>
    <row r="57"/>
    <row r="58"/>
    <row r="59"/>
    <row r="60"/>
    <row r="61"/>
    <row r="62"/>
    <row r="63"/>
    <row r="64"/>
    <row r="65"/>
    <row r="66"/>
    <row r="67"/>
    <row r="68"/>
  </sheetData>
  <sheetProtection algorithmName="SHA-512" hashValue="C3BGerCG97u0fd5A1Vxb9yi6oPolMCeZnu/Tr/LseNaKjXgSCm0/0b2JjV3NVw9JFg9EzNjxRFtkwQDxMXBqYg==" saltValue="SJrun0M4FdElPzDRdWFdWA==" spinCount="100000" sheet="1" objects="1" scenarios="1"/>
  <pageMargins left="0.511811024" right="0.511811024" top="0.78740157499999996" bottom="0.78740157499999996" header="0.31496062000000002" footer="0.31496062000000002"/>
  <pageSetup paperSize="9" orientation="portrait" horizontalDpi="1200" verticalDpi="120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91BA5E-12C6-407C-AE53-A84A32776A1F}">
  <dimension ref="A1:O32"/>
  <sheetViews>
    <sheetView showGridLines="0" showRowColHeaders="0" zoomScale="66" zoomScaleNormal="66" zoomScaleSheetLayoutView="90" workbookViewId="0">
      <pane ySplit="9" topLeftCell="A10" activePane="bottomLeft" state="frozen"/>
      <selection pane="bottomLeft" activeCell="D3" sqref="D3"/>
      <selection activeCell="A3" sqref="A3"/>
    </sheetView>
  </sheetViews>
  <sheetFormatPr defaultColWidth="0" defaultRowHeight="37.5"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1" spans="1:12" ht="0" hidden="1" customHeight="1"/>
    <row r="2" spans="1:12" ht="0" hidden="1" customHeight="1"/>
    <row r="3" spans="1:12" ht="50.1" customHeight="1">
      <c r="A3" s="98"/>
      <c r="B3" s="99"/>
      <c r="C3" s="99"/>
      <c r="D3" s="99"/>
      <c r="E3" s="456" t="s">
        <v>2</v>
      </c>
      <c r="F3" s="456" t="s">
        <v>3</v>
      </c>
      <c r="G3" s="456"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02"/>
      <c r="B6" s="102"/>
      <c r="C6" s="102"/>
      <c r="D6" s="102"/>
      <c r="E6" s="102"/>
      <c r="F6" s="102"/>
      <c r="G6" s="102"/>
      <c r="H6" s="102"/>
      <c r="I6" s="102"/>
      <c r="J6" s="102"/>
      <c r="K6" s="102"/>
      <c r="L6" s="102"/>
    </row>
    <row r="7" spans="1:12" ht="15" customHeight="1">
      <c r="B7"/>
      <c r="C7"/>
      <c r="D7"/>
      <c r="E7"/>
      <c r="F7"/>
      <c r="G7"/>
      <c r="H7"/>
      <c r="I7"/>
      <c r="J7"/>
      <c r="K7"/>
    </row>
    <row r="8" spans="1:12" ht="39.950000000000003" customHeight="1">
      <c r="A8" s="105"/>
      <c r="B8" s="670" t="s">
        <v>19</v>
      </c>
      <c r="C8" s="670"/>
      <c r="D8" s="105"/>
      <c r="E8" s="105"/>
      <c r="F8" s="105"/>
      <c r="G8" s="105"/>
      <c r="H8" s="105"/>
      <c r="I8" s="105"/>
      <c r="J8" s="105"/>
      <c r="K8" s="105"/>
      <c r="L8" s="105"/>
    </row>
    <row r="9" spans="1:12" ht="28.5" customHeight="1">
      <c r="B9" s="154"/>
      <c r="C9" s="155"/>
      <c r="D9" s="156"/>
      <c r="E9" s="157"/>
      <c r="F9" s="154"/>
      <c r="G9" s="154"/>
      <c r="H9" s="158"/>
      <c r="I9" s="159"/>
      <c r="J9" s="159"/>
      <c r="K9" s="13"/>
    </row>
    <row r="10" spans="1:12" ht="16.899999999999999">
      <c r="B10" s="61"/>
      <c r="C10" s="725"/>
      <c r="D10" s="725"/>
      <c r="E10" s="725"/>
      <c r="F10" s="725"/>
      <c r="G10" s="725"/>
      <c r="H10" s="725"/>
      <c r="I10" s="725"/>
      <c r="J10" s="725"/>
      <c r="K10" s="21"/>
    </row>
    <row r="11" spans="1:12" ht="37.5" customHeight="1">
      <c r="D11" s="899" t="s">
        <v>1323</v>
      </c>
      <c r="E11" s="899"/>
      <c r="F11" s="443" t="s">
        <v>99</v>
      </c>
      <c r="G11" s="443" t="s">
        <v>1324</v>
      </c>
      <c r="H11" s="901" t="s">
        <v>1325</v>
      </c>
      <c r="I11" s="902"/>
    </row>
    <row r="12" spans="1:12" ht="99.95" customHeight="1">
      <c r="D12" s="900" t="s">
        <v>1326</v>
      </c>
      <c r="E12" s="444" t="s">
        <v>1327</v>
      </c>
      <c r="F12" s="444" t="s">
        <v>1328</v>
      </c>
      <c r="G12" s="444" t="s">
        <v>1329</v>
      </c>
      <c r="H12" s="896" t="s">
        <v>1022</v>
      </c>
      <c r="I12" s="897"/>
    </row>
    <row r="13" spans="1:12" ht="99.95" customHeight="1">
      <c r="D13" s="900"/>
      <c r="E13" s="444" t="s">
        <v>1330</v>
      </c>
      <c r="F13" s="444" t="s">
        <v>1331</v>
      </c>
      <c r="G13" s="445"/>
      <c r="H13" s="896" t="s">
        <v>1332</v>
      </c>
      <c r="I13" s="897"/>
    </row>
    <row r="14" spans="1:12" ht="99.95" customHeight="1">
      <c r="D14" s="898" t="s">
        <v>1333</v>
      </c>
      <c r="E14" s="444" t="s">
        <v>1334</v>
      </c>
      <c r="F14" s="444" t="s">
        <v>1335</v>
      </c>
      <c r="G14" s="444" t="s">
        <v>1336</v>
      </c>
      <c r="H14" s="896" t="s">
        <v>1154</v>
      </c>
      <c r="I14" s="897"/>
    </row>
    <row r="15" spans="1:12" ht="408.75" customHeight="1">
      <c r="D15" s="898"/>
      <c r="E15" s="444" t="s">
        <v>1337</v>
      </c>
      <c r="F15" s="444" t="s">
        <v>1338</v>
      </c>
      <c r="G15" s="445"/>
      <c r="H15" s="896" t="s">
        <v>1339</v>
      </c>
      <c r="I15" s="897"/>
    </row>
    <row r="16" spans="1:12" ht="99.95" customHeight="1">
      <c r="D16" s="285" t="s">
        <v>1340</v>
      </c>
      <c r="E16" s="444" t="s">
        <v>1341</v>
      </c>
      <c r="F16" s="444" t="s">
        <v>1342</v>
      </c>
      <c r="G16" s="444" t="s">
        <v>1343</v>
      </c>
      <c r="H16" s="892" t="s">
        <v>1285</v>
      </c>
      <c r="I16" s="893"/>
    </row>
    <row r="17" spans="4:9" ht="99.95" customHeight="1">
      <c r="D17" s="900" t="s">
        <v>1344</v>
      </c>
      <c r="E17" s="444" t="s">
        <v>1345</v>
      </c>
      <c r="F17" s="444" t="s">
        <v>1346</v>
      </c>
      <c r="G17" s="444" t="s">
        <v>1347</v>
      </c>
      <c r="H17" s="892" t="s">
        <v>1122</v>
      </c>
      <c r="I17" s="893"/>
    </row>
    <row r="18" spans="4:9" ht="99.95" customHeight="1">
      <c r="D18" s="900"/>
      <c r="E18" s="444" t="s">
        <v>1348</v>
      </c>
      <c r="F18" s="444" t="s">
        <v>1349</v>
      </c>
      <c r="G18" s="444" t="s">
        <v>1350</v>
      </c>
      <c r="H18" s="892" t="s">
        <v>1351</v>
      </c>
      <c r="I18" s="893"/>
    </row>
    <row r="19" spans="4:9" ht="99.95" customHeight="1">
      <c r="D19" s="900"/>
      <c r="E19" s="444" t="s">
        <v>1352</v>
      </c>
      <c r="F19" s="444" t="s">
        <v>1353</v>
      </c>
      <c r="G19" s="446"/>
      <c r="H19" s="896" t="s">
        <v>1354</v>
      </c>
      <c r="I19" s="897"/>
    </row>
    <row r="20" spans="4:9" ht="164.45" customHeight="1">
      <c r="D20" s="898" t="s">
        <v>1355</v>
      </c>
      <c r="E20" s="444" t="s">
        <v>1356</v>
      </c>
      <c r="F20" s="444" t="s">
        <v>1357</v>
      </c>
      <c r="G20" s="445"/>
      <c r="H20" s="896" t="s">
        <v>1358</v>
      </c>
      <c r="I20" s="897"/>
    </row>
    <row r="21" spans="4:9" ht="99.95" customHeight="1">
      <c r="D21" s="898"/>
      <c r="E21" s="444" t="s">
        <v>1359</v>
      </c>
      <c r="F21" s="444" t="s">
        <v>1360</v>
      </c>
      <c r="G21" s="445"/>
      <c r="H21" s="896" t="s">
        <v>1361</v>
      </c>
      <c r="I21" s="897"/>
    </row>
    <row r="22" spans="4:9" ht="99.95" customHeight="1">
      <c r="D22" s="898" t="s">
        <v>1362</v>
      </c>
      <c r="E22" s="444" t="s">
        <v>1363</v>
      </c>
      <c r="F22" s="444" t="s">
        <v>1364</v>
      </c>
      <c r="G22" s="477" t="s">
        <v>1365</v>
      </c>
      <c r="H22" s="892" t="s">
        <v>1366</v>
      </c>
      <c r="I22" s="893"/>
    </row>
    <row r="23" spans="4:9" ht="99.95" customHeight="1">
      <c r="D23" s="898"/>
      <c r="E23" s="444" t="s">
        <v>1367</v>
      </c>
      <c r="F23" s="444" t="s">
        <v>1368</v>
      </c>
      <c r="G23" s="445"/>
      <c r="H23" s="892" t="s">
        <v>1369</v>
      </c>
      <c r="I23" s="893"/>
    </row>
    <row r="24" spans="4:9" ht="99.95" customHeight="1">
      <c r="D24" s="898"/>
      <c r="E24" s="444" t="s">
        <v>1370</v>
      </c>
      <c r="F24" s="444" t="s">
        <v>1371</v>
      </c>
      <c r="G24" s="444" t="s">
        <v>1372</v>
      </c>
      <c r="H24" s="892" t="s">
        <v>1373</v>
      </c>
      <c r="I24" s="893"/>
    </row>
    <row r="25" spans="4:9" ht="99.95" customHeight="1">
      <c r="D25" s="898"/>
      <c r="E25" s="444" t="s">
        <v>1374</v>
      </c>
      <c r="F25" s="444" t="s">
        <v>1375</v>
      </c>
      <c r="G25" s="445"/>
      <c r="H25" s="896" t="s">
        <v>1376</v>
      </c>
      <c r="I25" s="897"/>
    </row>
    <row r="26" spans="4:9" ht="99.95" customHeight="1">
      <c r="D26" s="898" t="s">
        <v>1377</v>
      </c>
      <c r="E26" s="444" t="s">
        <v>1378</v>
      </c>
      <c r="F26" s="444" t="s">
        <v>1379</v>
      </c>
      <c r="G26" s="444" t="s">
        <v>1380</v>
      </c>
      <c r="H26" s="892" t="s">
        <v>1381</v>
      </c>
      <c r="I26" s="893"/>
    </row>
    <row r="27" spans="4:9" ht="99.95" customHeight="1">
      <c r="D27" s="898"/>
      <c r="E27" s="444" t="s">
        <v>1382</v>
      </c>
      <c r="F27" s="444" t="s">
        <v>1383</v>
      </c>
      <c r="G27" s="445"/>
      <c r="H27" s="892" t="s">
        <v>1384</v>
      </c>
      <c r="I27" s="893"/>
    </row>
    <row r="28" spans="4:9" ht="99.95" customHeight="1">
      <c r="D28" s="285" t="s">
        <v>79</v>
      </c>
      <c r="E28" s="444" t="s">
        <v>1385</v>
      </c>
      <c r="F28" s="444" t="s">
        <v>1386</v>
      </c>
      <c r="G28" s="444" t="s">
        <v>1255</v>
      </c>
      <c r="H28" s="892" t="s">
        <v>1254</v>
      </c>
      <c r="I28" s="893"/>
    </row>
    <row r="29" spans="4:9" ht="99.95" customHeight="1">
      <c r="D29" s="286" t="s">
        <v>1387</v>
      </c>
      <c r="E29" s="444" t="s">
        <v>1388</v>
      </c>
      <c r="F29" s="444" t="s">
        <v>1389</v>
      </c>
      <c r="G29" s="445"/>
      <c r="H29" s="894" t="s">
        <v>1390</v>
      </c>
      <c r="I29" s="895"/>
    </row>
    <row r="30" spans="4:9" ht="146.25" customHeight="1">
      <c r="D30" s="898" t="s">
        <v>1391</v>
      </c>
      <c r="E30" s="444" t="s">
        <v>1392</v>
      </c>
      <c r="F30" s="444" t="s">
        <v>1393</v>
      </c>
      <c r="G30" s="445"/>
      <c r="H30" s="896" t="s">
        <v>1394</v>
      </c>
      <c r="I30" s="897"/>
    </row>
    <row r="31" spans="4:9" ht="136.5" customHeight="1">
      <c r="D31" s="898"/>
      <c r="E31" s="444" t="s">
        <v>1395</v>
      </c>
      <c r="F31" s="444" t="s">
        <v>1396</v>
      </c>
      <c r="G31" s="444" t="s">
        <v>1397</v>
      </c>
      <c r="H31" s="896" t="s">
        <v>1398</v>
      </c>
      <c r="I31" s="897"/>
    </row>
    <row r="32" spans="4:9" ht="37.5" customHeight="1"/>
  </sheetData>
  <sheetProtection algorithmName="SHA-512" hashValue="Ue6lC1503I3CKTIHaB/WqR/H5ol6ewGgHqbRMUODjMHwdEWHC7/UkKHLIYMZoKtnfrjDQjm8MP9w4z1ijOQy3Q==" saltValue="bAJ5MsfA+8u5KaC8EreWXg==" spinCount="100000" sheet="1" objects="1" scenarios="1"/>
  <mergeCells count="31">
    <mergeCell ref="D20:D21"/>
    <mergeCell ref="D22:D25"/>
    <mergeCell ref="D26:D27"/>
    <mergeCell ref="D30:D31"/>
    <mergeCell ref="B8:C8"/>
    <mergeCell ref="C10:J10"/>
    <mergeCell ref="D11:E11"/>
    <mergeCell ref="D12:D13"/>
    <mergeCell ref="D14:D15"/>
    <mergeCell ref="D17:D19"/>
    <mergeCell ref="H11:I11"/>
    <mergeCell ref="H12:I12"/>
    <mergeCell ref="H13:I13"/>
    <mergeCell ref="H14:I14"/>
    <mergeCell ref="H15:I15"/>
    <mergeCell ref="H16:I16"/>
    <mergeCell ref="H17:I17"/>
    <mergeCell ref="H18:I18"/>
    <mergeCell ref="H19:I19"/>
    <mergeCell ref="H20:I20"/>
    <mergeCell ref="H21:I21"/>
    <mergeCell ref="H22:I22"/>
    <mergeCell ref="H23:I23"/>
    <mergeCell ref="H24:I24"/>
    <mergeCell ref="H25:I25"/>
    <mergeCell ref="H26:I26"/>
    <mergeCell ref="H27:I27"/>
    <mergeCell ref="H28:I28"/>
    <mergeCell ref="H29:I29"/>
    <mergeCell ref="H30:I30"/>
    <mergeCell ref="H31:I31"/>
  </mergeCells>
  <hyperlinks>
    <hyperlink ref="B4" location="'Ética, Riscos e Compliance'!A1" display="Ética, Gestão de Risco e Compliance" xr:uid="{1344825F-13EE-408F-9AFD-BB15E87A14EB}"/>
    <hyperlink ref="C4" location="'Mercado de atuação'!A1" display="Mercado de atuação" xr:uid="{DBC70EB2-95BF-415D-BAD0-CC8C9356BC2D}"/>
    <hyperlink ref="D4" location="'Mudanças Climáticas'!A1" display="Mudanças climáticas" xr:uid="{566DAA3F-F2C8-412D-9EC7-05E5D644C5DA}"/>
    <hyperlink ref="E4" location="'Gestão do Uso da Água'!A1" display="Gestão do uso da água" xr:uid="{ACB497ED-35EC-4D7B-921F-B173407E7332}"/>
    <hyperlink ref="E3" location="Apresentação!A1" display="Apresentação" xr:uid="{ADE271D2-4682-4081-9A11-D16C051BAF88}"/>
    <hyperlink ref="F3" location="'Compromisso Sustentabilidade'!A1" display="Compromisso com Sustentabilidade" xr:uid="{BA2C194E-9964-4F2E-8284-2E51CD59B371}"/>
    <hyperlink ref="G3" location="Materialidade!A1" display="Materialidade" xr:uid="{FE3BBF1A-12C2-4919-A5D3-E7D9A5006092}"/>
    <hyperlink ref="F4" location="'Biodiversidade e Impactos'!A1" display="Biodiversidade e impactos ecológicos" xr:uid="{D005926C-3547-4642-985D-6114C44D3DF5}"/>
    <hyperlink ref="G4" location="'Originação Sustentável '!A1" display="Originação sustentável" xr:uid="{453D53B1-8685-4F09-AFD0-B91D0C7ACC5F}"/>
    <hyperlink ref="H4" location="'Saúde e Segurança'!A1" display="Saúde e Segurança das pessoas" xr:uid="{A2AF1EB4-9B2B-487C-8520-72A1E702413F}"/>
    <hyperlink ref="I4" location="'Desenvolvimento e Valorização'!A1" display="Respeito, desenvolvimento e valorização de pessoas" xr:uid="{52996F83-8B4A-4B98-9079-7D3685AA35F9}"/>
    <hyperlink ref="J4" location="'Qualidade Segurança alimento'!A1" display="Qualidade e Segurança dos Alimentos" xr:uid="{598B1118-0B8E-486F-BF3C-A8E00B8B73C4}"/>
    <hyperlink ref="K4" location="'Bem-Estar Animal'!A1" display="Bem-Estar Animal" xr:uid="{CC164362-161A-4F30-8222-8F7B890E9C1C}"/>
    <hyperlink ref="D5" location="'Divulgações adicionais'!A1" display="Divulgações adicionais" xr:uid="{973E0D4D-2D96-4972-A56E-37F26580B78C}"/>
    <hyperlink ref="E5" location="SARB!A1" display="SARB" xr:uid="{5E41603B-E60D-4A09-99AE-60865F2AEBB6}"/>
    <hyperlink ref="F5" location="Políticas!A1" display="Políticas" xr:uid="{94FA7480-A4CF-4D93-9951-D2AA7B1A4412}"/>
    <hyperlink ref="G5" location="'Sumário GRI'!A1" display="Sumário GRI" xr:uid="{560B390B-8C31-4DC1-A699-0DA98CB85D52}"/>
    <hyperlink ref="H5" location="'Sumário SASB '!A1" display="Sumário SASB" xr:uid="{5F5B7D0D-3951-46B7-B272-1E58DF79F635}"/>
    <hyperlink ref="H14:I14" location="'Mudanças Climáticas'!C26" display="Mudanças Climáticas'!C23" xr:uid="{25C0E62B-41B2-44A4-A0E1-D7439565B665}"/>
    <hyperlink ref="H16:I16" location="'Divulgações adicionais'!B15" display="'Divulgações adicionais'!B15" xr:uid="{AA4653B2-E6BB-40D8-B0D0-AD53D888E76E}"/>
    <hyperlink ref="H23:I23" location="'Qualidade Segurança alimento'!C48" display="'Qualidade Segurança alimento'!C48" xr:uid="{C572BF6B-D731-484F-A1EF-366B7C810BFD}"/>
    <hyperlink ref="H22:I22" location="'Qualidade Segurança alimento'!C27" display="'Qualidade Segurança alimento'!C27" xr:uid="{799D6753-0A05-4A2F-B8A9-6EF28E2CB096}"/>
    <hyperlink ref="H24:I24" location="'Qualidade Segurança alimento'!C50" display="'Qualidade Segurança alimento'!C50" xr:uid="{9D929747-8C25-40B8-9FA5-94C46AE356BD}"/>
    <hyperlink ref="H26:I26" location="'Saúde e Segurança'!C60" display="'Saúde e Segurança'!C60" xr:uid="{CEF4C3D3-EC2C-4D01-98F9-7235458D70AF}"/>
    <hyperlink ref="H27:I27" location="'Saúde e Segurança'!C68" display="'Saúde e Segurança'!C68" xr:uid="{564908E8-47A2-44FE-95DE-A7EB180A2FBF}"/>
    <hyperlink ref="H17:I17" location="'Gestão do Uso da Água'!C128" display="'Gestão do Uso da Água'!C128" xr:uid="{2929343E-8D8F-446B-8BE4-CEE1488AD5FE}"/>
    <hyperlink ref="H28:I28" location="'Bem-Estar Animal'!C118" display="'Bem-Estar Animal'!C118" xr:uid="{662F4103-8C23-4A30-A263-38A70902C55A}"/>
    <hyperlink ref="H18:I18" location="'Gestão do Uso da Água'!C17" display="'Gestão do Uso da Água'!C17" xr:uid="{251F65EB-23C2-4B3B-98D7-5F9919CC5679}"/>
    <hyperlink ref="H12" r:id="rId1" xr:uid="{E8B47308-E503-4137-A98C-7C5B8B096E9A}"/>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D7CD1-C3D3-4A6C-95B1-9A31A0CA94D2}">
  <dimension ref="A1:XFC61"/>
  <sheetViews>
    <sheetView showGridLines="0" showRowColHeaders="0" zoomScale="66" zoomScaleNormal="66" workbookViewId="0">
      <pane ySplit="6" topLeftCell="A7" activePane="bottomLeft" state="frozen"/>
      <selection pane="bottomLeft" activeCell="A5" sqref="A5"/>
    </sheetView>
  </sheetViews>
  <sheetFormatPr defaultColWidth="0" defaultRowHeight="14.45" zeroHeight="1"/>
  <cols>
    <col min="1" max="1" width="9.140625" style="106" customWidth="1"/>
    <col min="2" max="10" width="30.7109375" style="110" customWidth="1"/>
    <col min="11" max="11" width="30.7109375" customWidth="1"/>
    <col min="12" max="12" width="9.140625" customWidth="1"/>
    <col min="13" max="16382" width="9.140625" hidden="1"/>
    <col min="16383" max="16383" width="7.85546875" hidden="1"/>
    <col min="16384" max="16384" width="9.140625" hidden="1"/>
  </cols>
  <sheetData>
    <row r="1" spans="1:12" s="55" customFormat="1" ht="50.1" customHeight="1">
      <c r="A1" s="98"/>
      <c r="B1" s="99"/>
      <c r="C1" s="99"/>
      <c r="D1" s="99"/>
      <c r="E1" s="457" t="s">
        <v>2</v>
      </c>
      <c r="F1" s="457" t="s">
        <v>3</v>
      </c>
      <c r="G1" s="457" t="s">
        <v>4</v>
      </c>
      <c r="H1" s="99"/>
      <c r="I1" s="99"/>
      <c r="J1" s="99"/>
      <c r="K1" s="99"/>
      <c r="L1" s="98"/>
    </row>
    <row r="2" spans="1:12" s="55" customFormat="1" ht="50.1" customHeight="1">
      <c r="A2" s="98"/>
      <c r="B2" s="457" t="s">
        <v>5</v>
      </c>
      <c r="C2" s="457" t="s">
        <v>6</v>
      </c>
      <c r="D2" s="457" t="s">
        <v>7</v>
      </c>
      <c r="E2" s="457" t="s">
        <v>8</v>
      </c>
      <c r="F2" s="457" t="s">
        <v>9</v>
      </c>
      <c r="G2" s="457" t="s">
        <v>10</v>
      </c>
      <c r="H2" s="457" t="s">
        <v>11</v>
      </c>
      <c r="I2" s="457" t="s">
        <v>12</v>
      </c>
      <c r="J2" s="457" t="s">
        <v>13</v>
      </c>
      <c r="K2" s="457" t="s">
        <v>14</v>
      </c>
      <c r="L2" s="98"/>
    </row>
    <row r="3" spans="1:12" s="55" customFormat="1" ht="50.1" customHeight="1">
      <c r="A3" s="98"/>
      <c r="B3" s="100"/>
      <c r="C3" s="100"/>
      <c r="D3" s="458" t="s">
        <v>15</v>
      </c>
      <c r="E3" s="458" t="s">
        <v>16</v>
      </c>
      <c r="F3" s="458" t="s">
        <v>17</v>
      </c>
      <c r="G3" s="458" t="s">
        <v>18</v>
      </c>
      <c r="H3" s="458" t="s">
        <v>19</v>
      </c>
      <c r="I3" s="101"/>
      <c r="J3" s="101"/>
      <c r="K3" s="98"/>
      <c r="L3" s="98"/>
    </row>
    <row r="4" spans="1:12" s="102" customFormat="1" ht="5.0999999999999996" customHeight="1"/>
    <row r="5" spans="1:12" ht="15" customHeight="1">
      <c r="A5"/>
      <c r="B5"/>
      <c r="C5"/>
      <c r="D5"/>
      <c r="E5"/>
      <c r="F5"/>
      <c r="G5"/>
      <c r="H5"/>
      <c r="I5"/>
      <c r="J5"/>
    </row>
    <row r="6" spans="1:12" s="105" customFormat="1" ht="39.950000000000003" customHeight="1">
      <c r="A6" s="103"/>
      <c r="B6" s="104" t="s">
        <v>2</v>
      </c>
    </row>
    <row r="7" spans="1:12"/>
    <row r="8" spans="1:12" ht="15" customHeight="1">
      <c r="B8" s="681" t="s">
        <v>20</v>
      </c>
      <c r="C8" s="681"/>
      <c r="D8" s="681"/>
      <c r="E8" s="681"/>
      <c r="F8" s="681"/>
      <c r="G8" s="681"/>
      <c r="H8" s="681"/>
      <c r="I8" s="681"/>
      <c r="J8" s="681"/>
      <c r="K8" s="681"/>
    </row>
    <row r="9" spans="1:12" ht="15.95" customHeight="1">
      <c r="B9" s="682"/>
      <c r="C9" s="682"/>
      <c r="D9" s="682"/>
      <c r="E9" s="682"/>
      <c r="F9" s="682"/>
      <c r="G9" s="682"/>
      <c r="H9" s="682"/>
      <c r="I9" s="682"/>
      <c r="J9" s="682"/>
      <c r="K9" s="682"/>
    </row>
    <row r="10" spans="1:12" ht="15" customHeight="1">
      <c r="B10" s="684" t="s">
        <v>21</v>
      </c>
      <c r="C10" s="684"/>
      <c r="D10" s="684"/>
      <c r="E10" s="684"/>
      <c r="F10" s="684"/>
      <c r="G10" s="684"/>
      <c r="H10" s="684"/>
      <c r="I10" s="684"/>
      <c r="J10" s="684"/>
      <c r="K10" s="684"/>
    </row>
    <row r="11" spans="1:12" ht="15" customHeight="1">
      <c r="B11" s="684"/>
      <c r="C11" s="684"/>
      <c r="D11" s="684"/>
      <c r="E11" s="684"/>
      <c r="F11" s="684"/>
      <c r="G11" s="684"/>
      <c r="H11" s="684"/>
      <c r="I11" s="684"/>
      <c r="J11" s="684"/>
      <c r="K11" s="684"/>
    </row>
    <row r="12" spans="1:12" ht="15" customHeight="1">
      <c r="B12" s="684"/>
      <c r="C12" s="684"/>
      <c r="D12" s="684"/>
      <c r="E12" s="684"/>
      <c r="F12" s="684"/>
      <c r="G12" s="684"/>
      <c r="H12" s="684"/>
      <c r="I12" s="684"/>
      <c r="J12" s="684"/>
      <c r="K12" s="684"/>
    </row>
    <row r="13" spans="1:12" ht="15" customHeight="1">
      <c r="B13" s="684"/>
      <c r="C13" s="684"/>
      <c r="D13" s="684"/>
      <c r="E13" s="684"/>
      <c r="F13" s="684"/>
      <c r="G13" s="684"/>
      <c r="H13" s="684"/>
      <c r="I13" s="684"/>
      <c r="J13" s="684"/>
      <c r="K13" s="684"/>
    </row>
    <row r="14" spans="1:12" ht="15" customHeight="1">
      <c r="B14" s="684"/>
      <c r="C14" s="684"/>
      <c r="D14" s="684"/>
      <c r="E14" s="684"/>
      <c r="F14" s="684"/>
      <c r="G14" s="684"/>
      <c r="H14" s="684"/>
      <c r="I14" s="684"/>
      <c r="J14" s="684"/>
      <c r="K14" s="684"/>
    </row>
    <row r="15" spans="1:12" ht="15" customHeight="1">
      <c r="B15" s="684"/>
      <c r="C15" s="684"/>
      <c r="D15" s="684"/>
      <c r="E15" s="684"/>
      <c r="F15" s="684"/>
      <c r="G15" s="684"/>
      <c r="H15" s="684"/>
      <c r="I15" s="684"/>
      <c r="J15" s="684"/>
      <c r="K15" s="684"/>
    </row>
    <row r="16" spans="1:12" ht="15" customHeight="1">
      <c r="B16" s="684"/>
      <c r="C16" s="684"/>
      <c r="D16" s="684"/>
      <c r="E16" s="684"/>
      <c r="F16" s="684"/>
      <c r="G16" s="684"/>
      <c r="H16" s="684"/>
      <c r="I16" s="684"/>
      <c r="J16" s="684"/>
      <c r="K16" s="684"/>
    </row>
    <row r="17" spans="2:11" ht="15" customHeight="1">
      <c r="B17" s="684"/>
      <c r="C17" s="684"/>
      <c r="D17" s="684"/>
      <c r="E17" s="684"/>
      <c r="F17" s="684"/>
      <c r="G17" s="684"/>
      <c r="H17" s="684"/>
      <c r="I17" s="684"/>
      <c r="J17" s="684"/>
      <c r="K17" s="684"/>
    </row>
    <row r="18" spans="2:11" ht="15" customHeight="1">
      <c r="B18" s="684"/>
      <c r="C18" s="684"/>
      <c r="D18" s="684"/>
      <c r="E18" s="684"/>
      <c r="F18" s="684"/>
      <c r="G18" s="684"/>
      <c r="H18" s="684"/>
      <c r="I18" s="684"/>
      <c r="J18" s="684"/>
      <c r="K18" s="684"/>
    </row>
    <row r="19" spans="2:11" ht="15" customHeight="1">
      <c r="B19" s="684"/>
      <c r="C19" s="684"/>
      <c r="D19" s="684"/>
      <c r="E19" s="684"/>
      <c r="F19" s="684"/>
      <c r="G19" s="684"/>
      <c r="H19" s="684"/>
      <c r="I19" s="684"/>
      <c r="J19" s="684"/>
      <c r="K19" s="684"/>
    </row>
    <row r="20" spans="2:11" ht="15" customHeight="1">
      <c r="B20" s="684"/>
      <c r="C20" s="684"/>
      <c r="D20" s="684"/>
      <c r="E20" s="684"/>
      <c r="F20" s="684"/>
      <c r="G20" s="684"/>
      <c r="H20" s="684"/>
      <c r="I20" s="684"/>
      <c r="J20" s="684"/>
      <c r="K20" s="684"/>
    </row>
    <row r="21" spans="2:11" ht="15" customHeight="1">
      <c r="B21" s="684"/>
      <c r="C21" s="684"/>
      <c r="D21" s="684"/>
      <c r="E21" s="684"/>
      <c r="F21" s="684"/>
      <c r="G21" s="684"/>
      <c r="H21" s="684"/>
      <c r="I21" s="684"/>
      <c r="J21" s="684"/>
      <c r="K21" s="684"/>
    </row>
    <row r="22" spans="2:11" ht="15" customHeight="1">
      <c r="B22" s="684"/>
      <c r="C22" s="684"/>
      <c r="D22" s="684"/>
      <c r="E22" s="684"/>
      <c r="F22" s="684"/>
      <c r="G22" s="684"/>
      <c r="H22" s="684"/>
      <c r="I22" s="684"/>
      <c r="J22" s="684"/>
      <c r="K22" s="684"/>
    </row>
    <row r="23" spans="2:11" ht="15" customHeight="1">
      <c r="B23" s="684"/>
      <c r="C23" s="684"/>
      <c r="D23" s="684"/>
      <c r="E23" s="684"/>
      <c r="F23" s="684"/>
      <c r="G23" s="684"/>
      <c r="H23" s="684"/>
      <c r="I23" s="684"/>
      <c r="J23" s="684"/>
      <c r="K23" s="684"/>
    </row>
    <row r="24" spans="2:11" ht="15" customHeight="1">
      <c r="B24" s="684"/>
      <c r="C24" s="684"/>
      <c r="D24" s="684"/>
      <c r="E24" s="684"/>
      <c r="F24" s="684"/>
      <c r="G24" s="684"/>
      <c r="H24" s="684"/>
      <c r="I24" s="684"/>
      <c r="J24" s="684"/>
      <c r="K24" s="684"/>
    </row>
    <row r="25" spans="2:11" ht="15" customHeight="1">
      <c r="B25" s="684"/>
      <c r="C25" s="684"/>
      <c r="D25" s="684"/>
      <c r="E25" s="684"/>
      <c r="F25" s="684"/>
      <c r="G25" s="684"/>
      <c r="H25" s="684"/>
      <c r="I25" s="684"/>
      <c r="J25" s="684"/>
      <c r="K25" s="684"/>
    </row>
    <row r="26" spans="2:11" ht="15" customHeight="1">
      <c r="B26" s="684"/>
      <c r="C26" s="684"/>
      <c r="D26" s="684"/>
      <c r="E26" s="684"/>
      <c r="F26" s="684"/>
      <c r="G26" s="684"/>
      <c r="H26" s="684"/>
      <c r="I26" s="684"/>
      <c r="J26" s="684"/>
      <c r="K26" s="684"/>
    </row>
    <row r="27" spans="2:11" ht="15" customHeight="1">
      <c r="B27" s="684"/>
      <c r="C27" s="684"/>
      <c r="D27" s="684"/>
      <c r="E27" s="684"/>
      <c r="F27" s="684"/>
      <c r="G27" s="684"/>
      <c r="H27" s="684"/>
      <c r="I27" s="684"/>
      <c r="J27" s="684"/>
      <c r="K27" s="684"/>
    </row>
    <row r="28" spans="2:11" ht="15" customHeight="1">
      <c r="B28" s="684"/>
      <c r="C28" s="684"/>
      <c r="D28" s="684"/>
      <c r="E28" s="684"/>
      <c r="F28" s="684"/>
      <c r="G28" s="684"/>
      <c r="H28" s="684"/>
      <c r="I28" s="684"/>
      <c r="J28" s="684"/>
      <c r="K28" s="684"/>
    </row>
    <row r="29" spans="2:11" ht="15" customHeight="1">
      <c r="B29" s="684"/>
      <c r="C29" s="684"/>
      <c r="D29" s="684"/>
      <c r="E29" s="684"/>
      <c r="F29" s="684"/>
      <c r="G29" s="684"/>
      <c r="H29" s="684"/>
      <c r="I29" s="684"/>
      <c r="J29" s="684"/>
      <c r="K29" s="684"/>
    </row>
    <row r="30" spans="2:11" ht="15" customHeight="1">
      <c r="B30" s="684"/>
      <c r="C30" s="684"/>
      <c r="D30" s="684"/>
      <c r="E30" s="684"/>
      <c r="F30" s="684"/>
      <c r="G30" s="684"/>
      <c r="H30" s="684"/>
      <c r="I30" s="684"/>
      <c r="J30" s="684"/>
      <c r="K30" s="684"/>
    </row>
    <row r="31" spans="2:11" ht="15" customHeight="1">
      <c r="B31" s="684"/>
      <c r="C31" s="684"/>
      <c r="D31" s="684"/>
      <c r="E31" s="684"/>
      <c r="F31" s="684"/>
      <c r="G31" s="684"/>
      <c r="H31" s="684"/>
      <c r="I31" s="684"/>
      <c r="J31" s="684"/>
      <c r="K31" s="684"/>
    </row>
    <row r="32" spans="2:11" ht="15" customHeight="1">
      <c r="B32" s="684"/>
      <c r="C32" s="684"/>
      <c r="D32" s="684"/>
      <c r="E32" s="684"/>
      <c r="F32" s="684"/>
      <c r="G32" s="684"/>
      <c r="H32" s="684"/>
      <c r="I32" s="684"/>
      <c r="J32" s="684"/>
      <c r="K32" s="684"/>
    </row>
    <row r="33" spans="2:11" ht="15" customHeight="1">
      <c r="B33" s="684"/>
      <c r="C33" s="684"/>
      <c r="D33" s="684"/>
      <c r="E33" s="684"/>
      <c r="F33" s="684"/>
      <c r="G33" s="684"/>
      <c r="H33" s="684"/>
      <c r="I33" s="684"/>
      <c r="J33" s="684"/>
      <c r="K33" s="684"/>
    </row>
    <row r="34" spans="2:11" ht="15" customHeight="1">
      <c r="B34" s="684"/>
      <c r="C34" s="684"/>
      <c r="D34" s="684"/>
      <c r="E34" s="684"/>
      <c r="F34" s="684"/>
      <c r="G34" s="684"/>
      <c r="H34" s="684"/>
      <c r="I34" s="684"/>
      <c r="J34" s="684"/>
      <c r="K34" s="684"/>
    </row>
    <row r="35" spans="2:11" ht="15" customHeight="1">
      <c r="B35" s="684"/>
      <c r="C35" s="684"/>
      <c r="D35" s="684"/>
      <c r="E35" s="684"/>
      <c r="F35" s="684"/>
      <c r="G35" s="684"/>
      <c r="H35" s="684"/>
      <c r="I35" s="684"/>
      <c r="J35" s="684"/>
      <c r="K35" s="684"/>
    </row>
    <row r="36" spans="2:11" ht="15" customHeight="1">
      <c r="B36" s="684"/>
      <c r="C36" s="684"/>
      <c r="D36" s="684"/>
      <c r="E36" s="684"/>
      <c r="F36" s="684"/>
      <c r="G36" s="684"/>
      <c r="H36" s="684"/>
      <c r="I36" s="684"/>
      <c r="J36" s="684"/>
      <c r="K36" s="684"/>
    </row>
    <row r="37" spans="2:11" ht="18">
      <c r="B37" s="107"/>
      <c r="C37" s="108"/>
      <c r="D37" s="108"/>
      <c r="E37" s="107"/>
      <c r="F37" s="107"/>
      <c r="G37" s="107"/>
      <c r="H37" s="107"/>
      <c r="I37" s="107"/>
      <c r="J37" s="107"/>
      <c r="K37" s="107"/>
    </row>
    <row r="38" spans="2:11" ht="15" customHeight="1">
      <c r="B38" s="682" t="s">
        <v>22</v>
      </c>
      <c r="C38" s="682"/>
      <c r="D38" s="682"/>
      <c r="E38" s="682"/>
      <c r="F38" s="682"/>
      <c r="G38" s="682"/>
      <c r="H38" s="682"/>
      <c r="I38" s="682"/>
      <c r="J38" s="682"/>
      <c r="K38" s="682"/>
    </row>
    <row r="39" spans="2:11" ht="15" customHeight="1">
      <c r="B39" s="682"/>
      <c r="C39" s="682"/>
      <c r="D39" s="682"/>
      <c r="E39" s="682"/>
      <c r="F39" s="682"/>
      <c r="G39" s="682"/>
      <c r="H39" s="682"/>
      <c r="I39" s="682"/>
      <c r="J39" s="682"/>
      <c r="K39" s="682"/>
    </row>
    <row r="40" spans="2:11" ht="15.95" customHeight="1">
      <c r="B40" s="683" t="s">
        <v>23</v>
      </c>
      <c r="C40" s="683"/>
      <c r="D40" s="683"/>
      <c r="E40" s="683"/>
      <c r="F40" s="683"/>
      <c r="G40" s="683"/>
      <c r="H40" s="683"/>
      <c r="I40" s="683"/>
      <c r="J40" s="683"/>
      <c r="K40" s="683"/>
    </row>
    <row r="41" spans="2:11" ht="15.95" customHeight="1">
      <c r="B41" s="683"/>
      <c r="C41" s="683"/>
      <c r="D41" s="683"/>
      <c r="E41" s="683"/>
      <c r="F41" s="683"/>
      <c r="G41" s="683"/>
      <c r="H41" s="683"/>
      <c r="I41" s="683"/>
      <c r="J41" s="683"/>
      <c r="K41" s="683"/>
    </row>
    <row r="42" spans="2:11" ht="15.95" customHeight="1">
      <c r="B42" s="683"/>
      <c r="C42" s="683"/>
      <c r="D42" s="683"/>
      <c r="E42" s="683"/>
      <c r="F42" s="683"/>
      <c r="G42" s="683"/>
      <c r="H42" s="683"/>
      <c r="I42" s="683"/>
      <c r="J42" s="683"/>
      <c r="K42" s="683"/>
    </row>
    <row r="43" spans="2:11" ht="15.95" customHeight="1">
      <c r="B43" s="683"/>
      <c r="C43" s="683"/>
      <c r="D43" s="683"/>
      <c r="E43" s="683"/>
      <c r="F43" s="683"/>
      <c r="G43" s="683"/>
      <c r="H43" s="683"/>
      <c r="I43" s="683"/>
      <c r="J43" s="683"/>
      <c r="K43" s="683"/>
    </row>
    <row r="44" spans="2:11" ht="15.95" customHeight="1">
      <c r="B44" s="683"/>
      <c r="C44" s="683"/>
      <c r="D44" s="683"/>
      <c r="E44" s="683"/>
      <c r="F44" s="683"/>
      <c r="G44" s="683"/>
      <c r="H44" s="683"/>
      <c r="I44" s="683"/>
      <c r="J44" s="683"/>
      <c r="K44" s="683"/>
    </row>
    <row r="45" spans="2:11" ht="15.95" customHeight="1">
      <c r="B45" s="683"/>
      <c r="C45" s="683"/>
      <c r="D45" s="683"/>
      <c r="E45" s="683"/>
      <c r="F45" s="683"/>
      <c r="G45" s="683"/>
      <c r="H45" s="683"/>
      <c r="I45" s="683"/>
      <c r="J45" s="683"/>
      <c r="K45" s="683"/>
    </row>
    <row r="46" spans="2:11" ht="15.95" customHeight="1">
      <c r="B46" s="683"/>
      <c r="C46" s="683"/>
      <c r="D46" s="683"/>
      <c r="E46" s="683"/>
      <c r="F46" s="683"/>
      <c r="G46" s="683"/>
      <c r="H46" s="683"/>
      <c r="I46" s="683"/>
      <c r="J46" s="683"/>
      <c r="K46" s="683"/>
    </row>
    <row r="47" spans="2:11" ht="15.95" customHeight="1">
      <c r="B47" s="683"/>
      <c r="C47" s="683"/>
      <c r="D47" s="683"/>
      <c r="E47" s="683"/>
      <c r="F47" s="683"/>
      <c r="G47" s="683"/>
      <c r="H47" s="683"/>
      <c r="I47" s="683"/>
      <c r="J47" s="683"/>
      <c r="K47" s="683"/>
    </row>
    <row r="48" spans="2:11" ht="15.95" customHeight="1">
      <c r="B48" s="683"/>
      <c r="C48" s="683"/>
      <c r="D48" s="683"/>
      <c r="E48" s="683"/>
      <c r="F48" s="683"/>
      <c r="G48" s="683"/>
      <c r="H48" s="683"/>
      <c r="I48" s="683"/>
      <c r="J48" s="683"/>
      <c r="K48" s="683"/>
    </row>
    <row r="49" spans="1:11" ht="15.95" customHeight="1">
      <c r="B49" s="683"/>
      <c r="C49" s="683"/>
      <c r="D49" s="683"/>
      <c r="E49" s="683"/>
      <c r="F49" s="683"/>
      <c r="G49" s="683"/>
      <c r="H49" s="683"/>
      <c r="I49" s="683"/>
      <c r="J49" s="683"/>
      <c r="K49" s="683"/>
    </row>
    <row r="50" spans="1:11" ht="15.95" customHeight="1">
      <c r="B50" s="683"/>
      <c r="C50" s="683"/>
      <c r="D50" s="683"/>
      <c r="E50" s="683"/>
      <c r="F50" s="683"/>
      <c r="G50" s="683"/>
      <c r="H50" s="683"/>
      <c r="I50" s="683"/>
      <c r="J50" s="683"/>
      <c r="K50" s="683"/>
    </row>
    <row r="53" spans="1:11" s="111" customFormat="1" hidden="1">
      <c r="A53" s="106"/>
      <c r="B53" s="110"/>
      <c r="C53" s="110"/>
      <c r="D53" s="110"/>
      <c r="E53" s="110"/>
      <c r="F53" s="110"/>
      <c r="G53" s="110"/>
      <c r="H53" s="110"/>
      <c r="I53" s="110"/>
      <c r="J53" s="110"/>
      <c r="K53"/>
    </row>
    <row r="54" spans="1:11" s="111" customFormat="1" hidden="1">
      <c r="A54" s="106"/>
      <c r="B54" s="110"/>
      <c r="C54" s="110"/>
      <c r="D54" s="110"/>
      <c r="E54" s="110"/>
      <c r="F54" s="110"/>
      <c r="G54" s="110"/>
      <c r="H54" s="110"/>
      <c r="I54" s="110"/>
      <c r="J54" s="110"/>
      <c r="K54"/>
    </row>
    <row r="56" spans="1:11" ht="16.899999999999999" hidden="1">
      <c r="B56" s="109"/>
      <c r="C56" s="109"/>
      <c r="D56" s="109"/>
      <c r="E56" s="109"/>
      <c r="F56" s="109"/>
      <c r="G56" s="109"/>
      <c r="H56" s="109"/>
      <c r="I56" s="109"/>
      <c r="J56" s="109"/>
    </row>
    <row r="57" spans="1:11" ht="16.899999999999999" hidden="1">
      <c r="B57" s="109"/>
      <c r="C57" s="109"/>
      <c r="D57" s="109"/>
      <c r="E57" s="109"/>
      <c r="F57" s="109"/>
      <c r="G57" s="109"/>
      <c r="H57" s="109"/>
      <c r="I57" s="109"/>
      <c r="J57" s="109"/>
    </row>
    <row r="58" spans="1:11" ht="16.899999999999999" hidden="1">
      <c r="B58" s="109"/>
      <c r="C58" s="109"/>
      <c r="D58" s="109"/>
      <c r="E58" s="109"/>
      <c r="F58" s="109"/>
      <c r="G58" s="109"/>
      <c r="H58" s="109"/>
      <c r="I58" s="109"/>
      <c r="J58" s="109"/>
    </row>
    <row r="59" spans="1:11" ht="16.899999999999999" hidden="1">
      <c r="B59" s="109"/>
      <c r="C59" s="109"/>
      <c r="D59" s="109"/>
      <c r="E59" s="109"/>
      <c r="F59" s="109"/>
      <c r="G59" s="109"/>
      <c r="H59" s="109"/>
      <c r="I59" s="109"/>
      <c r="J59" s="109"/>
    </row>
    <row r="60" spans="1:11" ht="16.899999999999999" hidden="1">
      <c r="B60" s="109"/>
      <c r="C60" s="109"/>
      <c r="D60" s="109"/>
      <c r="E60" s="109"/>
      <c r="F60" s="109"/>
      <c r="G60" s="109"/>
      <c r="H60" s="109"/>
      <c r="I60" s="109"/>
      <c r="J60" s="109"/>
    </row>
    <row r="61" spans="1:11" ht="16.899999999999999" hidden="1">
      <c r="B61" s="109"/>
      <c r="C61" s="109"/>
      <c r="D61" s="109"/>
      <c r="E61" s="109"/>
      <c r="F61" s="109"/>
      <c r="G61" s="109"/>
      <c r="H61" s="109"/>
      <c r="I61" s="109"/>
      <c r="J61" s="109"/>
    </row>
  </sheetData>
  <sheetProtection algorithmName="SHA-512" hashValue="faiJ9FCj/kOeWWpKwfOLxAxwDi+qRV47xqXkdPpSh1pEnNFKBtPCFj0UGtCFznN8y4E5jjsH8pOf1ynmVEF0vg==" saltValue="OUtD0u1vQ5RLqmeahw1GSA==" spinCount="100000" sheet="1" objects="1" scenarios="1"/>
  <mergeCells count="4">
    <mergeCell ref="B8:K9"/>
    <mergeCell ref="B38:K39"/>
    <mergeCell ref="B40:K50"/>
    <mergeCell ref="B10:K36"/>
  </mergeCells>
  <hyperlinks>
    <hyperlink ref="B2" location="'Ética, Riscos e Compliance'!A1" display="Ética, Gestão de Risco e Compliance" xr:uid="{C7F460D2-20E3-4E03-9C32-0443C0CABF76}"/>
    <hyperlink ref="C2" location="'Mercado de atuação'!A1" display="Mercado de atuação" xr:uid="{41B1D732-F877-44A7-814B-80BA36CADF9D}"/>
    <hyperlink ref="D2" location="'Mudanças Climáticas'!A1" display="Mudanças climáticas" xr:uid="{ECCB429D-A6DF-4E25-AA22-C6CC0D4DF5B1}"/>
    <hyperlink ref="E2" location="'Gestão do Uso da Água'!A1" display="Gestão do uso da água" xr:uid="{23C7950E-C7D2-40E7-96A0-1289E1EFBFBA}"/>
    <hyperlink ref="E1" location="Apresentação!A1" display="Apresentação" xr:uid="{3D062752-71E0-47C0-9524-D4951C733249}"/>
    <hyperlink ref="F1" location="'Compromisso Sustentabilidade'!A1" display="Compromisso com Sustentabilidade" xr:uid="{D7420748-BCEF-4429-BCB1-AC8FD1D767F7}"/>
    <hyperlink ref="G1" location="Materialidade!A1" display="Materialidade" xr:uid="{6F0D78CC-F58C-4CF4-961B-CC11AC6D9F65}"/>
    <hyperlink ref="F2" location="'Biodiversidade e Impactos'!A1" display="Biodiversidade e impactos ecológicos" xr:uid="{F6762D96-4110-478D-AE91-415B71E091B3}"/>
    <hyperlink ref="G2" location="'Originação Sustentável '!A1" display="Originação sustentável" xr:uid="{29796466-D4DE-460F-A67E-AE0C06150CB3}"/>
    <hyperlink ref="H2" location="'Saúde e Segurança'!A1" display="Saúde e Segurança das pessoas" xr:uid="{9382A517-CE02-449A-9659-5E124E0C060C}"/>
    <hyperlink ref="I2" location="'Desenvolvimento e Valorização'!A1" display="Respeito, desenvolvimento e valorização de pessoas" xr:uid="{41A6D111-24B0-4BCA-BD21-79EA7178063C}"/>
    <hyperlink ref="J2" location="'Qualidade Segurança alimento'!A1" display="Qualidade e Segurança dos Alimentos" xr:uid="{DB42698F-CD59-411F-84D7-B05721093945}"/>
    <hyperlink ref="K2" location="'Bem-Estar Animal'!A1" display="Bem-Estar Animal" xr:uid="{8810F302-B7F1-4ACF-8883-1E2FC87112B1}"/>
    <hyperlink ref="D3" location="'Divulgações adicionais'!A1" display="Divulgações adicionais" xr:uid="{B5E99AB9-6B68-45A6-9F7F-D737E0AF4A57}"/>
    <hyperlink ref="E3" location="SARB!A1" display="SARB" xr:uid="{A1884D08-8E8E-4DA1-9442-3F7F82F4CBE0}"/>
    <hyperlink ref="F3" location="Políticas!A1" display="Políticas" xr:uid="{92D9F6AC-94F7-4549-8F5B-0B58B9A5CF48}"/>
    <hyperlink ref="G3" location="'Sumário GRI'!A1" display="Sumário GRI" xr:uid="{30F72528-2EB0-4D01-94D3-9B9DC99368CA}"/>
    <hyperlink ref="H3" location="'Sumário SASB '!A1" display="Sumário SASB" xr:uid="{42E8F6BD-E12F-4C6D-9C29-C20C27A6A02B}"/>
  </hyperlinks>
  <pageMargins left="0.511811024" right="0.511811024" top="0.78740157499999996" bottom="0.78740157499999996" header="0.31496062000000002" footer="0.3149606200000000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D7AC4-F85C-4828-820E-E3A93FE35F89}">
  <dimension ref="A1:XFC41"/>
  <sheetViews>
    <sheetView showGridLines="0" showRowColHeaders="0" zoomScale="66" zoomScaleNormal="66" workbookViewId="0">
      <pane ySplit="6" topLeftCell="A7" activePane="bottomLeft" state="frozen"/>
      <selection pane="bottomLeft" activeCell="A4" sqref="A4"/>
    </sheetView>
  </sheetViews>
  <sheetFormatPr defaultColWidth="0" defaultRowHeight="15" customHeight="1" zeroHeight="1"/>
  <cols>
    <col min="1" max="1" width="9.140625" customWidth="1"/>
    <col min="2" max="11" width="30.7109375" customWidth="1"/>
    <col min="12" max="12" width="9.140625" style="112" customWidth="1"/>
    <col min="13" max="16382" width="9.42578125" style="112" hidden="1"/>
    <col min="16383" max="16383" width="3.28515625" style="112" hidden="1"/>
    <col min="16384" max="16384" width="5.28515625" style="112" hidden="1"/>
  </cols>
  <sheetData>
    <row r="1" spans="1:18" ht="50.1" customHeight="1">
      <c r="A1" s="98"/>
      <c r="B1" s="99"/>
      <c r="C1" s="99"/>
      <c r="D1" s="99"/>
      <c r="E1" s="457" t="s">
        <v>2</v>
      </c>
      <c r="F1" s="457" t="s">
        <v>3</v>
      </c>
      <c r="G1" s="457" t="s">
        <v>4</v>
      </c>
      <c r="H1" s="99"/>
      <c r="I1" s="99"/>
      <c r="J1" s="99"/>
      <c r="K1" s="99"/>
      <c r="L1" s="98"/>
    </row>
    <row r="2" spans="1:18" ht="50.1" customHeight="1">
      <c r="A2" s="98"/>
      <c r="B2" s="457" t="s">
        <v>24</v>
      </c>
      <c r="C2" s="457" t="s">
        <v>6</v>
      </c>
      <c r="D2" s="457" t="s">
        <v>7</v>
      </c>
      <c r="E2" s="457" t="s">
        <v>8</v>
      </c>
      <c r="F2" s="457" t="s">
        <v>9</v>
      </c>
      <c r="G2" s="457" t="s">
        <v>10</v>
      </c>
      <c r="H2" s="457" t="s">
        <v>11</v>
      </c>
      <c r="I2" s="457" t="s">
        <v>12</v>
      </c>
      <c r="J2" s="457" t="s">
        <v>13</v>
      </c>
      <c r="K2" s="457" t="s">
        <v>14</v>
      </c>
      <c r="L2" s="98"/>
    </row>
    <row r="3" spans="1:18" ht="50.1" customHeight="1">
      <c r="A3" s="98"/>
      <c r="B3" s="100"/>
      <c r="C3" s="100"/>
      <c r="D3" s="458" t="s">
        <v>15</v>
      </c>
      <c r="E3" s="458" t="s">
        <v>16</v>
      </c>
      <c r="F3" s="458" t="s">
        <v>17</v>
      </c>
      <c r="G3" s="458" t="s">
        <v>18</v>
      </c>
      <c r="H3" s="458" t="s">
        <v>19</v>
      </c>
      <c r="I3" s="101"/>
      <c r="J3" s="101"/>
      <c r="K3" s="98"/>
      <c r="L3" s="98"/>
    </row>
    <row r="4" spans="1:18" s="102" customFormat="1" ht="5.0999999999999996" customHeight="1"/>
    <row r="5" spans="1:18" customFormat="1" ht="15" customHeight="1"/>
    <row r="6" spans="1:18" ht="39.950000000000003" customHeight="1">
      <c r="A6" s="113"/>
      <c r="B6" s="104" t="s">
        <v>4</v>
      </c>
      <c r="C6" s="114"/>
      <c r="D6" s="114"/>
      <c r="E6" s="114"/>
      <c r="F6" s="114"/>
      <c r="G6" s="114"/>
      <c r="H6" s="114"/>
      <c r="I6" s="114"/>
      <c r="J6" s="114"/>
      <c r="K6" s="114"/>
      <c r="L6" s="114"/>
    </row>
    <row r="7" spans="1:18" s="118" customFormat="1" ht="39.950000000000003" customHeight="1">
      <c r="A7" s="115"/>
      <c r="B7" s="116" t="s">
        <v>25</v>
      </c>
      <c r="C7" s="117"/>
      <c r="E7" s="119"/>
      <c r="F7" s="119"/>
      <c r="G7" s="119"/>
      <c r="H7" s="119"/>
      <c r="I7" s="119"/>
      <c r="J7" s="119"/>
      <c r="K7" s="119"/>
      <c r="L7" s="119"/>
      <c r="M7" s="119"/>
      <c r="N7" s="119"/>
      <c r="O7" s="119"/>
      <c r="P7" s="119"/>
      <c r="Q7" s="119"/>
      <c r="R7" s="119"/>
    </row>
    <row r="8" spans="1:18" ht="20.100000000000001" customHeight="1">
      <c r="A8" s="120"/>
      <c r="B8" s="121" t="s">
        <v>26</v>
      </c>
      <c r="C8" s="122"/>
      <c r="D8" s="123"/>
      <c r="E8" s="124"/>
      <c r="F8" s="124"/>
      <c r="G8" s="124"/>
      <c r="H8" s="124"/>
      <c r="I8" s="124"/>
      <c r="J8" s="124"/>
      <c r="K8" s="33"/>
      <c r="L8" s="125"/>
      <c r="M8" s="125"/>
      <c r="N8" s="125"/>
      <c r="O8" s="125"/>
      <c r="P8" s="125"/>
      <c r="Q8" s="125"/>
      <c r="R8" s="125"/>
    </row>
    <row r="9" spans="1:18" ht="65.099999999999994" customHeight="1">
      <c r="A9" s="120"/>
      <c r="B9" s="687" t="s">
        <v>27</v>
      </c>
      <c r="C9" s="687"/>
      <c r="D9" s="687"/>
      <c r="E9" s="687"/>
      <c r="F9" s="687"/>
      <c r="G9" s="687"/>
      <c r="H9" s="687"/>
      <c r="I9" s="687"/>
      <c r="J9" s="687"/>
      <c r="K9" s="33"/>
      <c r="L9" s="125"/>
      <c r="M9" s="125"/>
      <c r="N9" s="125"/>
      <c r="O9" s="125"/>
      <c r="P9" s="125"/>
      <c r="Q9" s="125"/>
      <c r="R9" s="125"/>
    </row>
    <row r="10" spans="1:18" ht="55.15" customHeight="1">
      <c r="A10" s="126"/>
      <c r="B10" s="688" t="s">
        <v>28</v>
      </c>
      <c r="C10" s="688"/>
      <c r="D10" s="688"/>
      <c r="E10" s="688"/>
      <c r="F10" s="688"/>
      <c r="G10" s="688"/>
      <c r="H10" s="688"/>
      <c r="I10" s="688"/>
      <c r="J10" s="688"/>
      <c r="K10" s="33"/>
      <c r="L10" s="125"/>
      <c r="M10" s="125"/>
      <c r="N10" s="125"/>
      <c r="O10" s="125"/>
      <c r="P10" s="125"/>
      <c r="Q10" s="125"/>
      <c r="R10" s="125"/>
    </row>
    <row r="11" spans="1:18" s="128" customFormat="1" ht="30" customHeight="1">
      <c r="A11" s="115"/>
      <c r="B11" s="116" t="s">
        <v>29</v>
      </c>
      <c r="C11" s="117"/>
      <c r="D11" s="118"/>
      <c r="E11" s="119"/>
      <c r="F11" s="119"/>
      <c r="G11" s="119"/>
      <c r="H11" s="119"/>
      <c r="I11" s="119"/>
      <c r="J11" s="119"/>
      <c r="K11" s="119"/>
      <c r="L11" s="127"/>
      <c r="M11" s="127"/>
      <c r="N11" s="127"/>
      <c r="O11" s="127"/>
      <c r="P11" s="127"/>
      <c r="Q11" s="127"/>
      <c r="R11" s="127"/>
    </row>
    <row r="12" spans="1:18" s="134" customFormat="1" ht="20.100000000000001" customHeight="1">
      <c r="A12" s="129"/>
      <c r="B12" s="130"/>
      <c r="C12" s="130"/>
      <c r="D12" s="130"/>
      <c r="E12" s="130"/>
      <c r="F12" s="130"/>
      <c r="G12" s="130"/>
      <c r="H12" s="130"/>
      <c r="I12" s="130"/>
      <c r="J12" s="131"/>
      <c r="K12" s="132"/>
      <c r="L12" s="133"/>
      <c r="M12" s="133"/>
      <c r="N12" s="133"/>
      <c r="O12" s="133"/>
      <c r="P12" s="133"/>
      <c r="Q12" s="133"/>
      <c r="R12" s="133"/>
    </row>
    <row r="13" spans="1:18" s="139" customFormat="1" ht="20.100000000000001" customHeight="1">
      <c r="A13" s="135"/>
      <c r="B13" s="454" t="s">
        <v>30</v>
      </c>
      <c r="C13" s="136"/>
      <c r="D13" s="137"/>
      <c r="E13" s="49"/>
      <c r="F13" s="49"/>
      <c r="G13" s="49"/>
      <c r="H13" s="49"/>
      <c r="I13" s="49"/>
      <c r="J13" s="49"/>
      <c r="K13" s="93"/>
      <c r="L13" s="138"/>
      <c r="M13" s="138"/>
      <c r="N13" s="138"/>
      <c r="O13" s="138"/>
      <c r="P13" s="138"/>
      <c r="Q13" s="138"/>
      <c r="R13" s="138"/>
    </row>
    <row r="14" spans="1:18" s="139" customFormat="1" ht="20.100000000000001" customHeight="1">
      <c r="A14" s="135"/>
      <c r="B14" s="454" t="s">
        <v>31</v>
      </c>
      <c r="C14" s="136"/>
      <c r="D14" s="137"/>
      <c r="E14" s="49"/>
      <c r="F14" s="49"/>
      <c r="G14" s="49"/>
      <c r="H14" s="49"/>
      <c r="I14" s="49"/>
      <c r="J14" s="49"/>
      <c r="K14" s="93"/>
      <c r="L14" s="138"/>
      <c r="M14" s="138"/>
      <c r="N14" s="138"/>
      <c r="O14" s="138"/>
      <c r="P14" s="138"/>
      <c r="Q14" s="138"/>
      <c r="R14" s="138"/>
    </row>
    <row r="15" spans="1:18" s="139" customFormat="1" ht="20.100000000000001" customHeight="1">
      <c r="A15" s="135"/>
      <c r="B15" s="454" t="s">
        <v>32</v>
      </c>
      <c r="C15" s="136"/>
      <c r="D15" s="137"/>
      <c r="E15" s="49"/>
      <c r="F15" s="49"/>
      <c r="G15" s="49"/>
      <c r="H15" s="49"/>
      <c r="I15" s="49"/>
      <c r="J15" s="49"/>
      <c r="K15" s="93"/>
      <c r="L15" s="138"/>
      <c r="M15" s="138"/>
      <c r="N15" s="138"/>
      <c r="O15" s="138"/>
      <c r="P15" s="138"/>
      <c r="Q15" s="138"/>
      <c r="R15" s="138"/>
    </row>
    <row r="16" spans="1:18" s="139" customFormat="1" ht="20.100000000000001" customHeight="1">
      <c r="A16" s="135"/>
      <c r="B16" s="455" t="s">
        <v>33</v>
      </c>
      <c r="C16" s="136"/>
      <c r="D16" s="137"/>
      <c r="E16" s="49"/>
      <c r="F16" s="49"/>
      <c r="G16" s="49"/>
      <c r="H16" s="49"/>
      <c r="I16" s="49"/>
      <c r="J16" s="49"/>
      <c r="K16" s="93"/>
      <c r="L16" s="138"/>
      <c r="M16" s="138"/>
      <c r="N16" s="138"/>
      <c r="O16" s="138"/>
      <c r="P16" s="138"/>
      <c r="Q16" s="138"/>
      <c r="R16" s="138"/>
    </row>
    <row r="17" spans="1:18" s="139" customFormat="1" ht="18">
      <c r="A17" s="135"/>
      <c r="B17" s="691" t="s">
        <v>34</v>
      </c>
      <c r="C17" s="691"/>
      <c r="D17" s="691"/>
      <c r="E17" s="691"/>
      <c r="F17" s="691"/>
      <c r="G17" s="691"/>
      <c r="H17" s="691"/>
      <c r="I17" s="691"/>
      <c r="J17" s="691"/>
      <c r="K17" s="93"/>
      <c r="L17" s="138"/>
      <c r="M17" s="138"/>
      <c r="N17" s="138"/>
      <c r="O17" s="138"/>
      <c r="P17" s="138"/>
      <c r="Q17" s="138"/>
      <c r="R17" s="138"/>
    </row>
    <row r="18" spans="1:18" s="139" customFormat="1" ht="20.100000000000001" customHeight="1">
      <c r="A18" s="135"/>
      <c r="B18" s="130" t="s">
        <v>35</v>
      </c>
      <c r="C18" s="136"/>
      <c r="D18" s="137"/>
      <c r="E18" s="49"/>
      <c r="F18" s="49"/>
      <c r="G18" s="49"/>
      <c r="H18" s="49"/>
      <c r="I18" s="49"/>
      <c r="J18" s="49"/>
      <c r="K18" s="93"/>
      <c r="L18" s="138"/>
      <c r="M18" s="138"/>
      <c r="N18" s="138"/>
      <c r="O18" s="138"/>
      <c r="P18" s="138"/>
      <c r="Q18" s="138"/>
      <c r="R18" s="138"/>
    </row>
    <row r="19" spans="1:18" s="139" customFormat="1" ht="20.100000000000001" customHeight="1">
      <c r="A19" s="135"/>
      <c r="B19" s="130"/>
      <c r="C19" s="136"/>
      <c r="D19" s="137"/>
      <c r="E19" s="49"/>
      <c r="F19" s="49"/>
      <c r="G19" s="49"/>
      <c r="H19" s="49"/>
      <c r="I19" s="49"/>
      <c r="J19" s="49"/>
      <c r="K19" s="93"/>
      <c r="L19" s="138"/>
      <c r="M19" s="138"/>
      <c r="N19" s="138"/>
      <c r="O19" s="138"/>
      <c r="P19" s="138"/>
      <c r="Q19" s="138"/>
      <c r="R19" s="138"/>
    </row>
    <row r="20" spans="1:18" ht="20.100000000000001" customHeight="1">
      <c r="A20" s="23"/>
      <c r="B20" s="121" t="s">
        <v>36</v>
      </c>
      <c r="C20" s="122"/>
      <c r="D20" s="123"/>
      <c r="E20" s="124"/>
      <c r="F20" s="124"/>
      <c r="G20" s="124"/>
      <c r="H20" s="124"/>
      <c r="I20" s="124"/>
      <c r="J20" s="124"/>
    </row>
    <row r="21" spans="1:18" ht="52.5" customHeight="1">
      <c r="A21" s="23"/>
      <c r="B21" s="140" t="s">
        <v>37</v>
      </c>
      <c r="C21" s="140" t="s">
        <v>38</v>
      </c>
      <c r="D21" s="689" t="s">
        <v>39</v>
      </c>
      <c r="E21" s="689"/>
      <c r="F21" s="179" t="s">
        <v>40</v>
      </c>
      <c r="G21" s="689" t="s">
        <v>41</v>
      </c>
      <c r="H21" s="689"/>
      <c r="I21" s="689" t="s">
        <v>42</v>
      </c>
      <c r="J21" s="689"/>
    </row>
    <row r="22" spans="1:18" ht="72">
      <c r="A22" s="693"/>
      <c r="B22" s="699" t="s">
        <v>43</v>
      </c>
      <c r="C22" s="141" t="s">
        <v>8</v>
      </c>
      <c r="D22" s="700" t="s">
        <v>44</v>
      </c>
      <c r="E22" s="700"/>
      <c r="F22" s="330" t="s">
        <v>45</v>
      </c>
      <c r="G22" s="700" t="s">
        <v>46</v>
      </c>
      <c r="H22" s="700"/>
      <c r="I22" s="701" t="s">
        <v>47</v>
      </c>
      <c r="J22" s="701"/>
    </row>
    <row r="23" spans="1:18" ht="126">
      <c r="A23" s="693"/>
      <c r="B23" s="699"/>
      <c r="C23" s="142" t="s">
        <v>48</v>
      </c>
      <c r="D23" s="686" t="s">
        <v>49</v>
      </c>
      <c r="E23" s="686"/>
      <c r="F23" s="143" t="s">
        <v>50</v>
      </c>
      <c r="G23" s="685" t="s">
        <v>51</v>
      </c>
      <c r="H23" s="685"/>
      <c r="I23" s="686" t="s">
        <v>52</v>
      </c>
      <c r="J23" s="686"/>
    </row>
    <row r="24" spans="1:18" ht="129.75" customHeight="1">
      <c r="A24" s="693"/>
      <c r="B24" s="699"/>
      <c r="C24" s="142" t="s">
        <v>53</v>
      </c>
      <c r="D24" s="686" t="s">
        <v>54</v>
      </c>
      <c r="E24" s="686"/>
      <c r="F24" s="145" t="s">
        <v>55</v>
      </c>
      <c r="G24" s="685" t="s">
        <v>56</v>
      </c>
      <c r="H24" s="685"/>
      <c r="I24" s="690" t="s">
        <v>57</v>
      </c>
      <c r="J24" s="690"/>
    </row>
    <row r="25" spans="1:18" ht="126">
      <c r="A25" s="693"/>
      <c r="B25" s="699"/>
      <c r="C25" s="144" t="s">
        <v>58</v>
      </c>
      <c r="D25" s="685" t="s">
        <v>59</v>
      </c>
      <c r="E25" s="685"/>
      <c r="F25" s="636" t="s">
        <v>60</v>
      </c>
      <c r="G25" s="692" t="s">
        <v>61</v>
      </c>
      <c r="H25" s="692"/>
      <c r="I25" s="692" t="s">
        <v>62</v>
      </c>
      <c r="J25" s="692"/>
    </row>
    <row r="26" spans="1:18" ht="108">
      <c r="A26" s="693"/>
      <c r="B26" s="694" t="s">
        <v>63</v>
      </c>
      <c r="C26" s="146" t="s">
        <v>64</v>
      </c>
      <c r="D26" s="696" t="s">
        <v>65</v>
      </c>
      <c r="E26" s="696"/>
      <c r="F26" s="147" t="s">
        <v>66</v>
      </c>
      <c r="G26" s="696" t="s">
        <v>67</v>
      </c>
      <c r="H26" s="696"/>
      <c r="I26" s="697" t="s">
        <v>68</v>
      </c>
      <c r="J26" s="697"/>
    </row>
    <row r="27" spans="1:18" ht="72">
      <c r="A27" s="693"/>
      <c r="B27" s="695"/>
      <c r="C27" s="148" t="s">
        <v>12</v>
      </c>
      <c r="D27" s="698" t="s">
        <v>69</v>
      </c>
      <c r="E27" s="698"/>
      <c r="F27" s="149" t="s">
        <v>70</v>
      </c>
      <c r="G27" s="702" t="s">
        <v>71</v>
      </c>
      <c r="H27" s="702"/>
      <c r="I27" s="703" t="s">
        <v>72</v>
      </c>
      <c r="J27" s="703"/>
    </row>
    <row r="28" spans="1:18" ht="90">
      <c r="A28" s="693"/>
      <c r="B28" s="694" t="s">
        <v>73</v>
      </c>
      <c r="C28" s="146" t="s">
        <v>74</v>
      </c>
      <c r="D28" s="696" t="s">
        <v>75</v>
      </c>
      <c r="E28" s="696"/>
      <c r="F28" s="147" t="s">
        <v>76</v>
      </c>
      <c r="G28" s="704" t="s">
        <v>77</v>
      </c>
      <c r="H28" s="704"/>
      <c r="I28" s="704" t="s">
        <v>78</v>
      </c>
      <c r="J28" s="704"/>
    </row>
    <row r="29" spans="1:18" ht="147.94999999999999" customHeight="1">
      <c r="A29" s="693"/>
      <c r="B29" s="695"/>
      <c r="C29" s="150" t="s">
        <v>79</v>
      </c>
      <c r="D29" s="705" t="s">
        <v>80</v>
      </c>
      <c r="E29" s="705"/>
      <c r="F29" s="151" t="s">
        <v>81</v>
      </c>
      <c r="G29" s="703" t="s">
        <v>82</v>
      </c>
      <c r="H29" s="703"/>
      <c r="I29" s="705" t="s">
        <v>83</v>
      </c>
      <c r="J29" s="705"/>
    </row>
    <row r="30" spans="1:18" ht="108">
      <c r="A30" s="693"/>
      <c r="B30" s="694" t="s">
        <v>84</v>
      </c>
      <c r="C30" s="146" t="s">
        <v>85</v>
      </c>
      <c r="D30" s="696" t="s">
        <v>86</v>
      </c>
      <c r="E30" s="696"/>
      <c r="F30" s="147" t="s">
        <v>87</v>
      </c>
      <c r="G30" s="704" t="s">
        <v>88</v>
      </c>
      <c r="H30" s="704"/>
      <c r="I30" s="697" t="s">
        <v>89</v>
      </c>
      <c r="J30" s="697"/>
    </row>
    <row r="31" spans="1:18" ht="108">
      <c r="A31" s="693"/>
      <c r="B31" s="695"/>
      <c r="C31" s="148" t="s">
        <v>90</v>
      </c>
      <c r="D31" s="698" t="s">
        <v>91</v>
      </c>
      <c r="E31" s="698"/>
      <c r="F31" s="149" t="s">
        <v>92</v>
      </c>
      <c r="G31" s="702" t="s">
        <v>93</v>
      </c>
      <c r="H31" s="702"/>
      <c r="I31" s="705" t="s">
        <v>94</v>
      </c>
      <c r="J31" s="705"/>
    </row>
    <row r="32" spans="1:18" ht="15" customHeight="1"/>
    <row r="33" spans="1:11" ht="16.899999999999999" hidden="1"/>
    <row r="34" spans="1:11" ht="16.5" hidden="1" customHeight="1"/>
    <row r="35" spans="1:11" ht="16.899999999999999" hidden="1">
      <c r="A35" s="152"/>
    </row>
    <row r="36" spans="1:11" s="51" customFormat="1" ht="16.899999999999999" hidden="1">
      <c r="A36" s="152"/>
      <c r="B36"/>
      <c r="C36"/>
      <c r="D36"/>
      <c r="E36"/>
      <c r="F36"/>
      <c r="G36"/>
      <c r="H36"/>
      <c r="I36"/>
      <c r="J36"/>
      <c r="K36"/>
    </row>
    <row r="37" spans="1:11" s="51" customFormat="1" ht="16.899999999999999" hidden="1">
      <c r="A37"/>
      <c r="B37"/>
      <c r="C37"/>
      <c r="D37"/>
      <c r="E37"/>
      <c r="F37"/>
      <c r="G37"/>
      <c r="H37"/>
      <c r="I37"/>
      <c r="J37"/>
      <c r="K37"/>
    </row>
    <row r="38" spans="1:11" s="51" customFormat="1" ht="16.899999999999999" hidden="1">
      <c r="A38"/>
      <c r="B38"/>
      <c r="C38"/>
      <c r="D38"/>
      <c r="E38"/>
      <c r="F38"/>
      <c r="G38"/>
      <c r="H38"/>
      <c r="I38"/>
      <c r="J38"/>
      <c r="K38"/>
    </row>
    <row r="39" spans="1:11" ht="16.899999999999999" hidden="1"/>
    <row r="40" spans="1:11" ht="16.899999999999999" hidden="1"/>
    <row r="41" spans="1:11" ht="15" customHeight="1"/>
  </sheetData>
  <sheetProtection algorithmName="SHA-512" hashValue="FCPJpscXe5XUlhE4DyEW23fE5YHGVp8LqEB9sXy03KtZOcKS3hmJIvBalos0SJdQ+ndnTI8ifD0Sv2hlfq63Lw==" saltValue="OtgP1drTJ9njMevkQ5pl0Q==" spinCount="100000" sheet="1" objects="1" scenarios="1"/>
  <mergeCells count="44">
    <mergeCell ref="A30:A31"/>
    <mergeCell ref="B30:B31"/>
    <mergeCell ref="D30:E30"/>
    <mergeCell ref="G30:H30"/>
    <mergeCell ref="I30:J30"/>
    <mergeCell ref="D31:E31"/>
    <mergeCell ref="G31:H31"/>
    <mergeCell ref="I31:J31"/>
    <mergeCell ref="I27:J27"/>
    <mergeCell ref="A28:A29"/>
    <mergeCell ref="B28:B29"/>
    <mergeCell ref="D28:E28"/>
    <mergeCell ref="G28:H28"/>
    <mergeCell ref="I28:J28"/>
    <mergeCell ref="D29:E29"/>
    <mergeCell ref="G29:H29"/>
    <mergeCell ref="I29:J29"/>
    <mergeCell ref="D25:E25"/>
    <mergeCell ref="G25:H25"/>
    <mergeCell ref="I25:J25"/>
    <mergeCell ref="A26:A27"/>
    <mergeCell ref="B26:B27"/>
    <mergeCell ref="D26:E26"/>
    <mergeCell ref="G26:H26"/>
    <mergeCell ref="I26:J26"/>
    <mergeCell ref="D27:E27"/>
    <mergeCell ref="A22:A25"/>
    <mergeCell ref="B22:B25"/>
    <mergeCell ref="D22:E22"/>
    <mergeCell ref="G22:H22"/>
    <mergeCell ref="I22:J22"/>
    <mergeCell ref="D23:E23"/>
    <mergeCell ref="G27:H27"/>
    <mergeCell ref="G23:H23"/>
    <mergeCell ref="I23:J23"/>
    <mergeCell ref="D24:E24"/>
    <mergeCell ref="G24:H24"/>
    <mergeCell ref="B9:J9"/>
    <mergeCell ref="B10:J10"/>
    <mergeCell ref="D21:E21"/>
    <mergeCell ref="G21:H21"/>
    <mergeCell ref="I21:J21"/>
    <mergeCell ref="I24:J24"/>
    <mergeCell ref="B17:J17"/>
  </mergeCells>
  <hyperlinks>
    <hyperlink ref="B2" location="'Ética, Riscos e Compliance'!A1" display="Ética, Gestão de Risco e Compliance" xr:uid="{FFA2CF87-0AEF-4118-93CD-1FADDF3C49CE}"/>
    <hyperlink ref="C2" location="'Mercado de atuação'!A1" display="Mercado de atuação" xr:uid="{34918D59-CDF5-4AE2-B8CF-F06A6E990E69}"/>
    <hyperlink ref="D2" location="'Mudanças Climáticas'!A1" display="Mudanças climáticas" xr:uid="{CDA6A87F-17C8-4892-89B4-249C323DEA3F}"/>
    <hyperlink ref="E2" location="'Gestão do Uso da Água'!A1" display="Gestão do uso da água" xr:uid="{FB8E9676-3D21-47CC-BD68-48E87B759B52}"/>
    <hyperlink ref="E1" location="Apresentação!A1" display="Apresentação" xr:uid="{0D665279-88E6-4531-9AAD-818F34BC3041}"/>
    <hyperlink ref="F1" location="'Compromisso Sustentabilidade'!A1" display="Compromisso com Sustentabilidade" xr:uid="{7472E308-59F5-41A7-AE00-3F23570DCAA4}"/>
    <hyperlink ref="G1" location="Materialidade!A1" display="Materialidade" xr:uid="{E4B10A5C-D00A-4D11-A278-153FA7F971AD}"/>
    <hyperlink ref="F2" location="'Biodiversidade e Impactos'!A1" display="Biodiversidade e impactos ecológicos" xr:uid="{F9549D7C-097A-46B3-AEF1-1A734EB1F543}"/>
    <hyperlink ref="G2" location="'Originação Sustentável '!A1" display="Originação sustentável" xr:uid="{FA9E7AE7-A4BB-428D-8959-9ADEAA576CFA}"/>
    <hyperlink ref="H2" location="'Saúde e Segurança'!A1" display="Saúde e Segurança das pessoas" xr:uid="{BF4BE4C9-A461-407F-B5C3-0BCBF70F61DC}"/>
    <hyperlink ref="I2" location="'Desenvolvimento e Valorização'!A1" display="Respeito, desenvolvimento e valorização de pessoas" xr:uid="{080161A7-C0F1-499C-8331-80E4C1FDE20A}"/>
    <hyperlink ref="J2" location="'Qualidade Segurança alimento'!A1" display="Qualidade e Segurança dos Alimentos" xr:uid="{C90FECA9-7A41-4F64-ADA7-4E96A113A1EE}"/>
    <hyperlink ref="K2" location="'Bem-Estar Animal'!A1" display="Bem-Estar Animal" xr:uid="{B917AD51-65A9-47D0-9A7C-F25D8B4E2488}"/>
    <hyperlink ref="D3" location="'Divulgações adicionais'!A1" display="Divulgações adicionais" xr:uid="{B5269C56-D4A3-43A8-B22A-44FF440A906E}"/>
    <hyperlink ref="E3" location="SARB!A1" display="SARB" xr:uid="{84A347F7-47D2-48ED-9A83-00210B2B4DED}"/>
    <hyperlink ref="F3" location="Políticas!A1" display="Políticas" xr:uid="{759980E7-27F3-4AFE-AFE3-E4E3578C3D9E}"/>
    <hyperlink ref="G3" location="'Sumário GRI'!A1" display="Sumário GRI" xr:uid="{A7DE94D0-C3A7-4641-B4ED-6667256208D2}"/>
    <hyperlink ref="H3" location="'Sumário SASB '!A1" display="Sumário SASB" xr:uid="{CD3494B3-9B32-4F8A-88F6-546A8957E9DD}"/>
  </hyperlinks>
  <pageMargins left="0.511811024" right="0.511811024" top="0.78740157499999996" bottom="0.78740157499999996" header="0.31496062000000002" footer="0.31496062000000002"/>
  <pageSetup paperSize="9" orientation="portrait" horizontalDpi="1200" verticalDpi="1200"/>
  <headerFooter>
    <oddFooter>&amp;L_x000D_&amp;1#&amp;"Calibri"&amp;10&amp;K000000 Público</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634C96-FFCE-426E-ABE7-0BCB2FAAB8DC}">
  <dimension ref="A1:XFC53"/>
  <sheetViews>
    <sheetView showGridLines="0" showRowColHeaders="0" zoomScale="63" zoomScaleNormal="63" workbookViewId="0">
      <pane ySplit="6" topLeftCell="A7" activePane="bottomLeft" state="frozen"/>
      <selection pane="bottomLeft" activeCell="E1" sqref="E1"/>
    </sheetView>
  </sheetViews>
  <sheetFormatPr defaultColWidth="0" defaultRowHeight="31.5" customHeight="1" zeroHeight="1"/>
  <cols>
    <col min="1" max="1" width="9.140625" style="112" customWidth="1"/>
    <col min="2" max="2" width="27" style="112" customWidth="1"/>
    <col min="3" max="3" width="35.7109375" style="112" customWidth="1"/>
    <col min="4" max="4" width="36.28515625" style="112" customWidth="1"/>
    <col min="5" max="8" width="30.7109375" style="112" customWidth="1"/>
    <col min="9" max="9" width="32.85546875" style="112" customWidth="1"/>
    <col min="10" max="11" width="30.7109375" style="112" customWidth="1"/>
    <col min="12" max="12" width="9.140625" style="112" customWidth="1"/>
    <col min="13" max="16382" width="9.42578125" style="112" hidden="1" bestFit="1" customWidth="1"/>
    <col min="16383" max="16383" width="3.28515625" style="112" hidden="1" bestFit="1" customWidth="1"/>
    <col min="16384" max="16384" width="5.28515625" style="112" hidden="1" bestFit="1" customWidth="1"/>
  </cols>
  <sheetData>
    <row r="1" spans="1:18" ht="50.1" customHeight="1">
      <c r="A1" s="98"/>
      <c r="B1" s="99"/>
      <c r="C1" s="99"/>
      <c r="D1" s="99"/>
      <c r="E1" s="457" t="s">
        <v>2</v>
      </c>
      <c r="F1" s="457" t="s">
        <v>3</v>
      </c>
      <c r="G1" s="457" t="s">
        <v>4</v>
      </c>
      <c r="H1" s="99"/>
      <c r="I1" s="99"/>
      <c r="J1" s="99"/>
      <c r="K1" s="99"/>
      <c r="L1" s="98"/>
    </row>
    <row r="2" spans="1:18" ht="50.1" customHeight="1">
      <c r="A2" s="98"/>
      <c r="B2" s="457" t="s">
        <v>24</v>
      </c>
      <c r="C2" s="457" t="s">
        <v>6</v>
      </c>
      <c r="D2" s="457" t="s">
        <v>7</v>
      </c>
      <c r="E2" s="457" t="s">
        <v>8</v>
      </c>
      <c r="F2" s="457" t="s">
        <v>9</v>
      </c>
      <c r="G2" s="457" t="s">
        <v>10</v>
      </c>
      <c r="H2" s="457" t="s">
        <v>11</v>
      </c>
      <c r="I2" s="457" t="s">
        <v>12</v>
      </c>
      <c r="J2" s="457" t="s">
        <v>13</v>
      </c>
      <c r="K2" s="457" t="s">
        <v>14</v>
      </c>
      <c r="L2" s="98"/>
    </row>
    <row r="3" spans="1:18" ht="50.1" customHeight="1">
      <c r="A3" s="98"/>
      <c r="B3" s="100"/>
      <c r="C3" s="100"/>
      <c r="D3" s="458" t="s">
        <v>15</v>
      </c>
      <c r="E3" s="458" t="s">
        <v>16</v>
      </c>
      <c r="F3" s="458" t="s">
        <v>17</v>
      </c>
      <c r="G3" s="458" t="s">
        <v>18</v>
      </c>
      <c r="H3" s="458" t="s">
        <v>19</v>
      </c>
      <c r="I3" s="101"/>
      <c r="J3" s="101"/>
      <c r="K3" s="98"/>
      <c r="L3" s="98"/>
    </row>
    <row r="4" spans="1:18" s="102" customFormat="1" ht="4.5" customHeight="1"/>
    <row r="5" spans="1:18" ht="15" customHeight="1">
      <c r="A5"/>
      <c r="B5"/>
      <c r="C5"/>
      <c r="D5"/>
      <c r="E5"/>
      <c r="F5"/>
      <c r="G5"/>
      <c r="H5"/>
      <c r="I5"/>
      <c r="J5"/>
      <c r="K5"/>
      <c r="L5"/>
      <c r="M5"/>
      <c r="N5"/>
      <c r="O5"/>
      <c r="P5"/>
      <c r="Q5"/>
      <c r="R5"/>
    </row>
    <row r="6" spans="1:18" ht="39.950000000000003" customHeight="1">
      <c r="A6" s="113"/>
      <c r="B6" s="670" t="s">
        <v>3</v>
      </c>
      <c r="C6" s="670"/>
      <c r="D6" s="670"/>
      <c r="E6" s="114"/>
      <c r="F6" s="114"/>
      <c r="G6" s="114"/>
      <c r="H6" s="114"/>
      <c r="I6" s="114"/>
      <c r="J6" s="114"/>
      <c r="K6" s="114"/>
      <c r="L6" s="114"/>
    </row>
    <row r="7" spans="1:18" s="118" customFormat="1" ht="18">
      <c r="A7" s="115"/>
      <c r="B7" s="116"/>
      <c r="C7" s="117"/>
      <c r="E7" s="119"/>
      <c r="F7" s="119"/>
      <c r="G7" s="119"/>
      <c r="H7" s="119"/>
      <c r="I7" s="119"/>
      <c r="J7" s="119"/>
      <c r="K7" s="119"/>
      <c r="L7" s="119"/>
      <c r="M7" s="119"/>
      <c r="N7" s="119"/>
      <c r="O7" s="119"/>
      <c r="P7" s="119"/>
      <c r="Q7" s="119"/>
      <c r="R7" s="119"/>
    </row>
    <row r="8" spans="1:18" ht="20.100000000000001" customHeight="1">
      <c r="A8" s="120"/>
      <c r="B8" s="121"/>
      <c r="C8" s="122"/>
      <c r="D8" s="123"/>
      <c r="E8" s="124"/>
      <c r="F8" s="124"/>
      <c r="G8" s="124"/>
      <c r="H8" s="124"/>
      <c r="I8" s="124"/>
      <c r="J8" s="124"/>
      <c r="K8" s="124"/>
      <c r="L8" s="125"/>
      <c r="M8" s="125"/>
      <c r="N8" s="125"/>
      <c r="O8" s="125"/>
      <c r="P8" s="125"/>
      <c r="Q8" s="125"/>
      <c r="R8" s="125"/>
    </row>
    <row r="9" spans="1:18" ht="65.099999999999994" customHeight="1">
      <c r="A9" s="120"/>
      <c r="B9" s="716" t="s">
        <v>95</v>
      </c>
      <c r="C9" s="716"/>
      <c r="D9" s="716"/>
      <c r="E9" s="716"/>
      <c r="F9" s="716"/>
      <c r="G9" s="716"/>
      <c r="H9" s="716"/>
      <c r="I9" s="716"/>
      <c r="J9" s="716"/>
      <c r="K9" s="716"/>
      <c r="L9" s="125"/>
      <c r="M9" s="125"/>
      <c r="N9" s="125"/>
      <c r="O9" s="125"/>
      <c r="P9" s="125"/>
      <c r="Q9" s="125"/>
      <c r="R9" s="125"/>
    </row>
    <row r="10" spans="1:18" s="139" customFormat="1" ht="20.100000000000001" customHeight="1">
      <c r="A10" s="135"/>
      <c r="B10" s="130"/>
      <c r="C10" s="136"/>
      <c r="D10" s="137"/>
      <c r="E10" s="49"/>
      <c r="F10" s="49"/>
      <c r="G10" s="49"/>
      <c r="H10" s="49"/>
      <c r="I10" s="49"/>
      <c r="J10" s="49"/>
      <c r="K10" s="93"/>
      <c r="L10" s="138"/>
      <c r="M10" s="138"/>
      <c r="N10" s="138"/>
      <c r="O10" s="138"/>
      <c r="P10" s="138"/>
      <c r="Q10" s="138"/>
      <c r="R10" s="138"/>
    </row>
    <row r="11" spans="1:18" ht="31.5" customHeight="1"/>
    <row r="12" spans="1:18" ht="31.5" customHeight="1">
      <c r="C12" s="708" t="s">
        <v>96</v>
      </c>
      <c r="D12" s="708"/>
      <c r="E12" s="708"/>
      <c r="F12" s="708"/>
      <c r="G12" s="708"/>
      <c r="H12" s="708"/>
      <c r="I12" s="708"/>
      <c r="J12" s="708"/>
    </row>
    <row r="13" spans="1:18" ht="31.5" customHeight="1" thickBot="1">
      <c r="C13" s="161" t="s">
        <v>97</v>
      </c>
      <c r="D13" s="161" t="s">
        <v>98</v>
      </c>
      <c r="E13" s="161" t="s">
        <v>99</v>
      </c>
      <c r="F13" s="161" t="s">
        <v>100</v>
      </c>
      <c r="G13" s="161" t="s">
        <v>101</v>
      </c>
      <c r="H13" s="161" t="s">
        <v>102</v>
      </c>
      <c r="I13" s="161" t="s">
        <v>103</v>
      </c>
      <c r="J13" s="161"/>
    </row>
    <row r="14" spans="1:18" ht="109.5" customHeight="1">
      <c r="C14" s="426" t="s">
        <v>104</v>
      </c>
      <c r="D14" s="333" t="s">
        <v>105</v>
      </c>
      <c r="E14" s="333" t="s">
        <v>106</v>
      </c>
      <c r="F14" s="333" t="s">
        <v>107</v>
      </c>
      <c r="G14" s="333" t="s">
        <v>107</v>
      </c>
      <c r="H14" s="333" t="s">
        <v>107</v>
      </c>
      <c r="I14" s="710" t="s">
        <v>108</v>
      </c>
      <c r="J14" s="710"/>
    </row>
    <row r="15" spans="1:18" ht="210" customHeight="1">
      <c r="C15" s="426" t="s">
        <v>109</v>
      </c>
      <c r="D15" s="333" t="s">
        <v>110</v>
      </c>
      <c r="E15" s="333" t="s">
        <v>111</v>
      </c>
      <c r="F15" s="333" t="s">
        <v>112</v>
      </c>
      <c r="G15" s="621" t="s">
        <v>113</v>
      </c>
      <c r="H15" s="621" t="s">
        <v>113</v>
      </c>
      <c r="I15" s="711" t="s">
        <v>114</v>
      </c>
      <c r="J15" s="711"/>
    </row>
    <row r="16" spans="1:18" ht="183" customHeight="1">
      <c r="C16" s="426" t="s">
        <v>115</v>
      </c>
      <c r="D16" s="333" t="s">
        <v>105</v>
      </c>
      <c r="E16" s="333" t="s">
        <v>105</v>
      </c>
      <c r="F16" s="333" t="s">
        <v>116</v>
      </c>
      <c r="G16" s="333" t="s">
        <v>117</v>
      </c>
      <c r="H16" s="333" t="s">
        <v>117</v>
      </c>
      <c r="I16" s="712" t="s">
        <v>118</v>
      </c>
      <c r="J16" s="712"/>
    </row>
    <row r="17" spans="3:10" ht="31.5" customHeight="1">
      <c r="C17" s="244"/>
      <c r="D17" s="244"/>
      <c r="E17" s="244"/>
      <c r="F17" s="244"/>
      <c r="G17" s="244"/>
      <c r="H17" s="244"/>
      <c r="I17" s="244"/>
    </row>
    <row r="18" spans="3:10" ht="31.5" customHeight="1">
      <c r="C18" s="708" t="s">
        <v>119</v>
      </c>
      <c r="D18" s="708"/>
      <c r="E18" s="708"/>
      <c r="F18" s="708"/>
      <c r="G18" s="708"/>
      <c r="H18" s="708"/>
      <c r="I18" s="708"/>
      <c r="J18" s="708"/>
    </row>
    <row r="19" spans="3:10" ht="31.5" customHeight="1" thickBot="1">
      <c r="C19" s="161" t="s">
        <v>97</v>
      </c>
      <c r="D19" s="161" t="s">
        <v>98</v>
      </c>
      <c r="E19" s="161" t="s">
        <v>99</v>
      </c>
      <c r="F19" s="161" t="s">
        <v>100</v>
      </c>
      <c r="G19" s="161" t="s">
        <v>101</v>
      </c>
      <c r="H19" s="161" t="s">
        <v>102</v>
      </c>
      <c r="I19" s="674" t="s">
        <v>103</v>
      </c>
      <c r="J19" s="674"/>
    </row>
    <row r="20" spans="3:10" ht="100.9" customHeight="1">
      <c r="C20" s="721" t="s">
        <v>120</v>
      </c>
      <c r="D20" s="717" t="s">
        <v>121</v>
      </c>
      <c r="E20" s="719" t="s">
        <v>122</v>
      </c>
      <c r="F20" s="709" t="s">
        <v>123</v>
      </c>
      <c r="G20" s="709" t="s">
        <v>123</v>
      </c>
      <c r="H20" s="709" t="s">
        <v>123</v>
      </c>
      <c r="I20" s="719" t="s">
        <v>124</v>
      </c>
      <c r="J20" s="719"/>
    </row>
    <row r="21" spans="3:10" ht="47.45" hidden="1" customHeight="1">
      <c r="C21" s="722"/>
      <c r="D21" s="718"/>
      <c r="E21" s="720"/>
      <c r="F21" s="715"/>
      <c r="G21" s="715"/>
      <c r="H21" s="715"/>
      <c r="I21" s="723"/>
      <c r="J21" s="723"/>
    </row>
    <row r="22" spans="3:10" ht="97.9" customHeight="1">
      <c r="C22" s="722"/>
      <c r="D22" s="624" t="s">
        <v>125</v>
      </c>
      <c r="E22" s="333" t="s">
        <v>122</v>
      </c>
      <c r="F22" s="621" t="s">
        <v>126</v>
      </c>
      <c r="G22" s="622" t="s">
        <v>127</v>
      </c>
      <c r="H22" s="622" t="s">
        <v>128</v>
      </c>
      <c r="I22" s="723"/>
      <c r="J22" s="723"/>
    </row>
    <row r="23" spans="3:10" ht="155.25" customHeight="1">
      <c r="C23" s="722"/>
      <c r="D23" s="612" t="s">
        <v>129</v>
      </c>
      <c r="E23" s="333" t="s">
        <v>122</v>
      </c>
      <c r="F23" s="623" t="s">
        <v>130</v>
      </c>
      <c r="G23" s="621" t="s">
        <v>131</v>
      </c>
      <c r="H23" s="621" t="s">
        <v>132</v>
      </c>
      <c r="I23" s="723"/>
      <c r="J23" s="723"/>
    </row>
    <row r="24" spans="3:10" ht="248.45" customHeight="1">
      <c r="C24" s="722"/>
      <c r="D24" s="612" t="s">
        <v>133</v>
      </c>
      <c r="E24" s="333" t="s">
        <v>122</v>
      </c>
      <c r="F24" s="623" t="s">
        <v>130</v>
      </c>
      <c r="G24" s="621" t="s">
        <v>131</v>
      </c>
      <c r="H24" s="621" t="s">
        <v>132</v>
      </c>
      <c r="I24" s="720"/>
      <c r="J24" s="720"/>
    </row>
    <row r="25" spans="3:10" ht="31.5" customHeight="1">
      <c r="C25" s="244"/>
      <c r="D25" s="244"/>
      <c r="E25" s="244"/>
      <c r="F25" s="244"/>
      <c r="G25" s="244"/>
      <c r="H25" s="244"/>
      <c r="I25" s="244"/>
    </row>
    <row r="26" spans="3:10" ht="31.5" customHeight="1">
      <c r="C26" s="708" t="s">
        <v>134</v>
      </c>
      <c r="D26" s="708"/>
      <c r="E26" s="708"/>
      <c r="F26" s="708"/>
      <c r="G26" s="708"/>
      <c r="H26" s="708"/>
      <c r="I26" s="708"/>
      <c r="J26" s="708"/>
    </row>
    <row r="27" spans="3:10" ht="31.5" customHeight="1" thickBot="1">
      <c r="C27" s="161" t="s">
        <v>97</v>
      </c>
      <c r="D27" s="161" t="s">
        <v>98</v>
      </c>
      <c r="E27" s="161" t="s">
        <v>99</v>
      </c>
      <c r="F27" s="161" t="s">
        <v>100</v>
      </c>
      <c r="G27" s="161" t="s">
        <v>101</v>
      </c>
      <c r="H27" s="161" t="s">
        <v>102</v>
      </c>
      <c r="I27" s="161" t="s">
        <v>103</v>
      </c>
      <c r="J27" s="161"/>
    </row>
    <row r="28" spans="3:10" ht="286.5" customHeight="1">
      <c r="C28" s="426" t="s">
        <v>135</v>
      </c>
      <c r="D28" s="333" t="s">
        <v>136</v>
      </c>
      <c r="E28" s="333" t="s">
        <v>137</v>
      </c>
      <c r="F28" s="333" t="s">
        <v>138</v>
      </c>
      <c r="G28" s="333" t="s">
        <v>139</v>
      </c>
      <c r="H28" s="333" t="s">
        <v>139</v>
      </c>
      <c r="I28" s="710" t="s">
        <v>140</v>
      </c>
      <c r="J28" s="710"/>
    </row>
    <row r="29" spans="3:10" ht="243" customHeight="1">
      <c r="C29" s="648" t="s">
        <v>141</v>
      </c>
      <c r="D29" s="333" t="s">
        <v>105</v>
      </c>
      <c r="E29" s="333" t="s">
        <v>142</v>
      </c>
      <c r="F29" s="641">
        <v>0</v>
      </c>
      <c r="G29" s="641">
        <v>0</v>
      </c>
      <c r="H29" s="641">
        <v>0</v>
      </c>
      <c r="I29" s="713" t="s">
        <v>143</v>
      </c>
      <c r="J29" s="713"/>
    </row>
    <row r="30" spans="3:10" ht="31.5" customHeight="1">
      <c r="C30" s="244"/>
      <c r="D30" s="244"/>
      <c r="E30" s="244"/>
      <c r="F30" s="244"/>
      <c r="G30" s="244"/>
      <c r="H30" s="244"/>
      <c r="I30" s="244"/>
      <c r="J30" s="139"/>
    </row>
    <row r="31" spans="3:10" ht="31.5" customHeight="1">
      <c r="C31" s="708" t="s">
        <v>144</v>
      </c>
      <c r="D31" s="708"/>
      <c r="E31" s="708"/>
      <c r="F31" s="708"/>
      <c r="G31" s="708"/>
      <c r="H31" s="708"/>
      <c r="I31" s="708"/>
      <c r="J31" s="708"/>
    </row>
    <row r="32" spans="3:10" ht="31.5" customHeight="1" thickBot="1">
      <c r="C32" s="161" t="s">
        <v>97</v>
      </c>
      <c r="D32" s="161" t="s">
        <v>98</v>
      </c>
      <c r="E32" s="161" t="s">
        <v>99</v>
      </c>
      <c r="F32" s="161" t="s">
        <v>100</v>
      </c>
      <c r="G32" s="161" t="s">
        <v>101</v>
      </c>
      <c r="H32" s="161" t="s">
        <v>102</v>
      </c>
      <c r="I32" s="161" t="s">
        <v>103</v>
      </c>
      <c r="J32" s="161"/>
    </row>
    <row r="33" spans="3:10" ht="198" customHeight="1">
      <c r="C33" s="426" t="s">
        <v>145</v>
      </c>
      <c r="D33" s="333" t="s">
        <v>105</v>
      </c>
      <c r="E33" s="621" t="s">
        <v>146</v>
      </c>
      <c r="F33" s="333" t="s">
        <v>147</v>
      </c>
      <c r="G33" s="333" t="s">
        <v>148</v>
      </c>
      <c r="H33" s="333" t="s">
        <v>149</v>
      </c>
      <c r="I33" s="714" t="s">
        <v>150</v>
      </c>
      <c r="J33" s="714"/>
    </row>
    <row r="34" spans="3:10" ht="211.5" customHeight="1">
      <c r="C34" s="426" t="s">
        <v>151</v>
      </c>
      <c r="D34" s="621" t="s">
        <v>122</v>
      </c>
      <c r="E34" s="333" t="s">
        <v>152</v>
      </c>
      <c r="F34" s="333" t="s">
        <v>153</v>
      </c>
      <c r="G34" s="333" t="s">
        <v>154</v>
      </c>
      <c r="H34" s="333" t="s">
        <v>155</v>
      </c>
      <c r="I34" s="713" t="s">
        <v>156</v>
      </c>
      <c r="J34" s="713"/>
    </row>
    <row r="35" spans="3:10" ht="16.899999999999999">
      <c r="C35" s="244"/>
      <c r="D35" s="244"/>
      <c r="E35" s="244"/>
      <c r="F35" s="244"/>
      <c r="G35" s="244"/>
      <c r="H35" s="244"/>
      <c r="I35" s="244"/>
      <c r="J35" s="139"/>
    </row>
    <row r="36" spans="3:10" ht="31.5" customHeight="1">
      <c r="C36" s="708" t="s">
        <v>157</v>
      </c>
      <c r="D36" s="708"/>
      <c r="E36" s="708"/>
      <c r="F36" s="708"/>
      <c r="G36" s="708"/>
      <c r="H36" s="708"/>
      <c r="I36" s="708"/>
      <c r="J36" s="708"/>
    </row>
    <row r="37" spans="3:10" ht="31.5" customHeight="1" thickBot="1">
      <c r="C37" s="161" t="s">
        <v>97</v>
      </c>
      <c r="D37" s="161" t="s">
        <v>98</v>
      </c>
      <c r="E37" s="161" t="s">
        <v>99</v>
      </c>
      <c r="F37" s="161" t="s">
        <v>100</v>
      </c>
      <c r="G37" s="161" t="s">
        <v>101</v>
      </c>
      <c r="H37" s="161" t="s">
        <v>102</v>
      </c>
      <c r="I37" s="161" t="s">
        <v>103</v>
      </c>
      <c r="J37" s="161"/>
    </row>
    <row r="38" spans="3:10" ht="181.5" customHeight="1">
      <c r="C38" s="426" t="s">
        <v>158</v>
      </c>
      <c r="D38" s="333" t="s">
        <v>105</v>
      </c>
      <c r="E38" s="333" t="s">
        <v>159</v>
      </c>
      <c r="F38" s="333" t="s">
        <v>160</v>
      </c>
      <c r="G38" s="333" t="s">
        <v>161</v>
      </c>
      <c r="H38" s="333" t="s">
        <v>162</v>
      </c>
      <c r="I38" s="710" t="s">
        <v>163</v>
      </c>
      <c r="J38" s="710"/>
    </row>
    <row r="39" spans="3:10" ht="172.5" customHeight="1">
      <c r="C39" s="426" t="s">
        <v>164</v>
      </c>
      <c r="D39" s="333" t="s">
        <v>105</v>
      </c>
      <c r="E39" s="333" t="s">
        <v>165</v>
      </c>
      <c r="F39" s="619">
        <v>0</v>
      </c>
      <c r="G39" s="619">
        <v>0</v>
      </c>
      <c r="H39" s="619">
        <v>0</v>
      </c>
      <c r="I39" s="713" t="s">
        <v>166</v>
      </c>
      <c r="J39" s="713"/>
    </row>
    <row r="40" spans="3:10" ht="219.6" customHeight="1">
      <c r="C40" s="426" t="s">
        <v>167</v>
      </c>
      <c r="D40" s="333" t="s">
        <v>105</v>
      </c>
      <c r="E40" s="333" t="s">
        <v>168</v>
      </c>
      <c r="F40" s="333" t="s">
        <v>168</v>
      </c>
      <c r="G40" s="333" t="s">
        <v>168</v>
      </c>
      <c r="H40" s="333" t="s">
        <v>168</v>
      </c>
      <c r="I40" s="713" t="s">
        <v>169</v>
      </c>
      <c r="J40" s="713"/>
    </row>
    <row r="41" spans="3:10" ht="96" customHeight="1">
      <c r="C41" s="426" t="s">
        <v>170</v>
      </c>
      <c r="D41" s="621" t="s">
        <v>105</v>
      </c>
      <c r="E41" s="333" t="s">
        <v>171</v>
      </c>
      <c r="F41" s="620">
        <v>1</v>
      </c>
      <c r="G41" s="620">
        <v>1</v>
      </c>
      <c r="H41" s="620">
        <v>1</v>
      </c>
      <c r="I41" s="713" t="s">
        <v>172</v>
      </c>
      <c r="J41" s="713"/>
    </row>
    <row r="42" spans="3:10" ht="242.45" customHeight="1">
      <c r="C42" s="426" t="s">
        <v>173</v>
      </c>
      <c r="D42" s="621" t="s">
        <v>105</v>
      </c>
      <c r="E42" s="333" t="s">
        <v>174</v>
      </c>
      <c r="F42" s="620">
        <v>1</v>
      </c>
      <c r="G42" s="620">
        <v>1</v>
      </c>
      <c r="H42" s="620">
        <v>1</v>
      </c>
      <c r="I42" s="713" t="s">
        <v>175</v>
      </c>
      <c r="J42" s="713"/>
    </row>
    <row r="43" spans="3:10" ht="31.5" customHeight="1">
      <c r="C43" s="244"/>
      <c r="D43" s="244"/>
      <c r="E43" s="244"/>
      <c r="F43" s="244"/>
      <c r="G43" s="244"/>
      <c r="H43" s="244"/>
      <c r="I43" s="244"/>
      <c r="J43" s="139"/>
    </row>
    <row r="44" spans="3:10" ht="31.5" customHeight="1">
      <c r="C44" s="708" t="s">
        <v>176</v>
      </c>
      <c r="D44" s="708"/>
      <c r="E44" s="708"/>
      <c r="F44" s="708"/>
      <c r="G44" s="708"/>
      <c r="H44" s="708"/>
      <c r="I44" s="708"/>
      <c r="J44" s="708"/>
    </row>
    <row r="45" spans="3:10" ht="31.5" customHeight="1" thickBot="1">
      <c r="C45" s="161" t="s">
        <v>97</v>
      </c>
      <c r="D45" s="161"/>
      <c r="E45" s="161"/>
      <c r="F45" s="161"/>
      <c r="G45" s="161"/>
      <c r="H45" s="161"/>
      <c r="I45" s="161"/>
      <c r="J45" s="161"/>
    </row>
    <row r="46" spans="3:10" ht="78" customHeight="1">
      <c r="C46" s="709" t="s">
        <v>177</v>
      </c>
      <c r="D46" s="709"/>
      <c r="E46" s="709"/>
      <c r="F46" s="709"/>
      <c r="G46" s="709"/>
      <c r="H46" s="709"/>
      <c r="I46" s="709"/>
      <c r="J46" s="709"/>
    </row>
    <row r="47" spans="3:10" ht="16.899999999999999"/>
    <row r="48" spans="3:10" ht="31.5" customHeight="1">
      <c r="C48" s="706" t="s">
        <v>178</v>
      </c>
      <c r="D48" s="706"/>
      <c r="E48" s="706"/>
      <c r="F48" s="706"/>
      <c r="G48" s="706"/>
      <c r="H48" s="706"/>
      <c r="I48" s="706"/>
      <c r="J48" s="706"/>
    </row>
    <row r="49" spans="3:10" ht="31.5" customHeight="1">
      <c r="C49" s="707" t="s">
        <v>179</v>
      </c>
      <c r="D49" s="707"/>
      <c r="E49" s="707"/>
      <c r="F49" s="707"/>
      <c r="G49" s="707"/>
      <c r="H49" s="707"/>
      <c r="I49" s="707"/>
      <c r="J49" s="707"/>
    </row>
    <row r="50" spans="3:10" ht="31.5" customHeight="1">
      <c r="C50" s="707" t="s">
        <v>180</v>
      </c>
      <c r="D50" s="707"/>
      <c r="E50" s="707"/>
      <c r="F50" s="707"/>
      <c r="G50" s="707"/>
      <c r="H50" s="707"/>
      <c r="I50" s="707"/>
      <c r="J50" s="707"/>
    </row>
    <row r="51" spans="3:10" ht="31.5" customHeight="1">
      <c r="C51" s="707" t="s">
        <v>181</v>
      </c>
      <c r="D51" s="707"/>
      <c r="E51" s="707"/>
      <c r="F51" s="707"/>
      <c r="G51" s="707"/>
      <c r="H51" s="707"/>
      <c r="I51" s="707"/>
      <c r="J51" s="707"/>
    </row>
    <row r="52" spans="3:10" ht="31.5" customHeight="1">
      <c r="C52" s="707" t="s">
        <v>182</v>
      </c>
      <c r="D52" s="707"/>
      <c r="E52" s="707"/>
      <c r="F52" s="707"/>
      <c r="G52" s="707"/>
      <c r="H52" s="707"/>
      <c r="I52" s="707"/>
      <c r="J52" s="707"/>
    </row>
    <row r="53" spans="3:10" ht="16.899999999999999"/>
  </sheetData>
  <sheetProtection algorithmName="SHA-512" hashValue="6O81JrZee2jL5ucnyoJ9boljYjMlW4GFOMRx3QYLN8dmfEmEYdITYTplbICv5qh6JieIdKiCLudwF73TkNDhuQ==" saltValue="YYXqZtJ7Uo0DjBECu25ccg==" spinCount="100000" sheet="1" objects="1" scenarios="1"/>
  <mergeCells count="34">
    <mergeCell ref="B9:K9"/>
    <mergeCell ref="B6:D6"/>
    <mergeCell ref="I42:J42"/>
    <mergeCell ref="I38:J38"/>
    <mergeCell ref="I39:J39"/>
    <mergeCell ref="I41:J41"/>
    <mergeCell ref="C36:J36"/>
    <mergeCell ref="D20:D21"/>
    <mergeCell ref="E20:E21"/>
    <mergeCell ref="F20:F21"/>
    <mergeCell ref="G20:G21"/>
    <mergeCell ref="I40:J40"/>
    <mergeCell ref="C20:C24"/>
    <mergeCell ref="I20:J24"/>
    <mergeCell ref="C44:J44"/>
    <mergeCell ref="C46:J46"/>
    <mergeCell ref="C12:J12"/>
    <mergeCell ref="I14:J14"/>
    <mergeCell ref="I15:J15"/>
    <mergeCell ref="I16:J16"/>
    <mergeCell ref="C18:J18"/>
    <mergeCell ref="I19:J19"/>
    <mergeCell ref="I28:J28"/>
    <mergeCell ref="I29:J29"/>
    <mergeCell ref="I34:J34"/>
    <mergeCell ref="I33:J33"/>
    <mergeCell ref="H20:H21"/>
    <mergeCell ref="C26:J26"/>
    <mergeCell ref="C31:J31"/>
    <mergeCell ref="C48:J48"/>
    <mergeCell ref="C49:J49"/>
    <mergeCell ref="C50:J50"/>
    <mergeCell ref="C51:J51"/>
    <mergeCell ref="C52:J52"/>
  </mergeCells>
  <hyperlinks>
    <hyperlink ref="B2" location="'Ética, Riscos e Compliance'!A1" display="Ética, Gestão de Risco e Compliance" xr:uid="{15A357E3-5D95-4439-8B8B-93F4442D8B41}"/>
    <hyperlink ref="C2" location="'Mercado de atuação'!A1" display="Mercado de atuação" xr:uid="{0EC45373-0C43-4911-BE63-826A9C18D900}"/>
    <hyperlink ref="D2" location="'Mudanças Climáticas'!A1" display="Mudanças climáticas" xr:uid="{CEDE8F53-D887-4C9D-9A1E-6BA313DE33A3}"/>
    <hyperlink ref="E2" location="'Gestão do Uso da Água'!A1" display="Gestão do uso da água" xr:uid="{742BF70C-757A-498E-92BE-DE15B4F0027A}"/>
    <hyperlink ref="E1" location="Apresentação!A1" display="Apresentação" xr:uid="{7DA407A5-210B-41CC-9163-9F26CE9B7182}"/>
    <hyperlink ref="F1" location="'Compromisso Sustentabilidade'!A1" display="Compromisso com Sustentabilidade" xr:uid="{C880B492-A28C-47C7-B9C3-097BD457323E}"/>
    <hyperlink ref="G1" location="Materialidade!A1" display="Materialidade" xr:uid="{F08BA8D9-5198-4ED4-967F-460F2E116E4E}"/>
    <hyperlink ref="F2" location="'Biodiversidade e Impactos'!A1" display="Biodiversidade e impactos ecológicos" xr:uid="{A7B96FBA-CE15-4D2C-B3D7-81EE0FA9985C}"/>
    <hyperlink ref="G2" location="'Originação Sustentável '!A1" display="Originação sustentável" xr:uid="{DD5DDF48-B960-4170-A80B-4CE8CB3AD3D7}"/>
    <hyperlink ref="H2" location="'Saúde e Segurança'!A1" display="Saúde e Segurança das pessoas" xr:uid="{38159F9C-0B22-48A2-827F-874EFA828C0D}"/>
    <hyperlink ref="I2" location="'Desenvolvimento e Valorização'!A1" display="Respeito, desenvolvimento e valorização de pessoas" xr:uid="{F15F3F38-FEAB-4C0D-8837-82E74441B0A0}"/>
    <hyperlink ref="J2" location="'Qualidade Segurança alimento'!A1" display="Qualidade e Segurança dos Alimentos" xr:uid="{77D3EB23-C4E8-441F-8F49-E4A80B5AA9BB}"/>
    <hyperlink ref="K2" location="'Bem-Estar Animal'!A1" display="Bem-Estar Animal" xr:uid="{C5978180-F447-45AB-B67D-A5601EBE94CB}"/>
    <hyperlink ref="D3" location="'Divulgações adicionais'!A1" display="Divulgações adicionais" xr:uid="{7CAEDCE4-FD3B-4B69-8955-673910DC3B28}"/>
    <hyperlink ref="E3" location="SARB!A1" display="SARB" xr:uid="{A702842A-C55A-489E-91C8-E2CB0D5B40E7}"/>
    <hyperlink ref="F3" location="Políticas!A1" display="Políticas" xr:uid="{65E9C0C7-8DD4-467C-AA6F-76D78416E56B}"/>
    <hyperlink ref="G3" location="'Sumário GRI'!A1" display="Sumário GRI" xr:uid="{6BFB81B1-4369-4099-8EBF-6F40CABFB943}"/>
    <hyperlink ref="H3" location="'Sumário SASB '!A1" display="Sumário SASB" xr:uid="{69036897-CC56-437D-AA77-40E24412E4D8}"/>
  </hyperlinks>
  <pageMargins left="0.511811024" right="0.511811024" top="0.78740157499999996" bottom="0.78740157499999996" header="0.31496062000000002" footer="0.31496062000000002"/>
  <pageSetup paperSize="9" orientation="portrait" horizontalDpi="1200" verticalDpi="1200"/>
  <headerFooter>
    <oddFooter>&amp;L_x000D_&amp;1#&amp;"Calibri"&amp;10&amp;K000000 Público</oddFooter>
  </headerFooter>
  <ignoredErrors>
    <ignoredError sqref="F19:H19 F27:H28 F32:H32 F37:H37 F38:G38 F13:H13"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E3761B-1CEC-4C68-9F81-F6E0D1DCB7D1}">
  <dimension ref="A3:O326"/>
  <sheetViews>
    <sheetView showGridLines="0" showRowColHeaders="0" topLeftCell="A3" zoomScale="66" zoomScaleNormal="66" zoomScaleSheetLayoutView="90" workbookViewId="0">
      <pane ySplit="7"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3.4257812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724" t="s">
        <v>90</v>
      </c>
      <c r="C8" s="724"/>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17"/>
      <c r="B10" s="160"/>
      <c r="C10" s="40"/>
      <c r="D10" s="40"/>
      <c r="E10" s="40"/>
      <c r="F10" s="40"/>
      <c r="G10" s="40"/>
      <c r="H10" s="40"/>
      <c r="I10" s="40"/>
      <c r="J10" s="18"/>
      <c r="K10" s="21"/>
    </row>
    <row r="11" spans="1:12" ht="45" customHeight="1">
      <c r="A11" s="17"/>
      <c r="B11" s="671" t="s">
        <v>183</v>
      </c>
      <c r="C11" s="671"/>
      <c r="D11" s="671"/>
      <c r="E11" s="671"/>
      <c r="F11" s="671"/>
      <c r="G11" s="671"/>
      <c r="H11" s="671"/>
      <c r="I11" s="671"/>
      <c r="J11" s="671"/>
      <c r="K11" s="671"/>
    </row>
    <row r="12" spans="1:12" ht="270.75" customHeight="1">
      <c r="A12" s="17"/>
      <c r="B12" s="672" t="s">
        <v>184</v>
      </c>
      <c r="C12" s="672"/>
      <c r="D12" s="672"/>
      <c r="E12" s="672"/>
      <c r="F12" s="672"/>
      <c r="G12" s="672"/>
      <c r="H12" s="672"/>
      <c r="I12" s="672"/>
      <c r="J12" s="672"/>
      <c r="K12" s="672"/>
    </row>
    <row r="13" spans="1:12" ht="17.45" thickBot="1">
      <c r="A13" s="45"/>
      <c r="B13" s="61"/>
      <c r="C13" s="725"/>
      <c r="D13" s="725"/>
      <c r="E13" s="725"/>
      <c r="F13" s="725"/>
      <c r="G13" s="725"/>
      <c r="H13" s="725"/>
      <c r="I13" s="725"/>
      <c r="J13" s="725"/>
      <c r="K13" s="21"/>
    </row>
    <row r="14" spans="1:12" ht="30" customHeight="1" thickBot="1">
      <c r="A14" s="45"/>
      <c r="B14" s="336" t="s">
        <v>185</v>
      </c>
      <c r="C14" s="336"/>
      <c r="D14" s="336"/>
      <c r="E14" s="336"/>
      <c r="F14" s="336"/>
      <c r="G14" s="336"/>
      <c r="H14" s="336"/>
      <c r="I14" s="498"/>
      <c r="J14" s="339"/>
      <c r="K14" s="339"/>
    </row>
    <row r="15" spans="1:12" ht="30" customHeight="1">
      <c r="A15" s="45"/>
      <c r="B15" s="181"/>
      <c r="C15" s="181"/>
      <c r="D15" s="181"/>
      <c r="E15" s="228">
        <v>2023</v>
      </c>
      <c r="F15" s="228">
        <v>2024</v>
      </c>
      <c r="G15" s="228">
        <v>2025</v>
      </c>
      <c r="H15" s="228" t="s">
        <v>186</v>
      </c>
      <c r="I15" s="224" t="s">
        <v>187</v>
      </c>
      <c r="J15" s="228"/>
      <c r="K15" s="228"/>
      <c r="L15" s="62"/>
    </row>
    <row r="16" spans="1:12" ht="57.75" customHeight="1">
      <c r="A16" s="45"/>
      <c r="B16" s="181"/>
      <c r="C16" s="674" t="s">
        <v>188</v>
      </c>
      <c r="D16" s="354" t="s">
        <v>189</v>
      </c>
      <c r="E16" s="481">
        <v>10</v>
      </c>
      <c r="F16" s="481">
        <v>16</v>
      </c>
      <c r="G16" s="481">
        <v>92</v>
      </c>
      <c r="H16" s="466" t="s">
        <v>130</v>
      </c>
      <c r="I16" s="726" t="s">
        <v>190</v>
      </c>
      <c r="J16" s="726"/>
      <c r="K16" s="726"/>
    </row>
    <row r="17" spans="1:12" ht="70.5" customHeight="1" thickBot="1">
      <c r="A17" s="45"/>
      <c r="B17" s="163"/>
      <c r="C17" s="675"/>
      <c r="D17" s="354" t="s">
        <v>191</v>
      </c>
      <c r="E17" s="185">
        <v>0.33</v>
      </c>
      <c r="F17" s="185">
        <v>0.56999999999999995</v>
      </c>
      <c r="G17" s="185">
        <v>1</v>
      </c>
      <c r="H17" s="467" t="s">
        <v>130</v>
      </c>
      <c r="I17" s="673"/>
      <c r="J17" s="673"/>
      <c r="K17" s="673"/>
    </row>
    <row r="18" spans="1:12" ht="30" customHeight="1">
      <c r="A18" s="181"/>
      <c r="B18" s="181"/>
      <c r="C18" s="177"/>
      <c r="D18" s="247"/>
      <c r="E18" s="168">
        <v>2023</v>
      </c>
      <c r="F18" s="168">
        <v>2024</v>
      </c>
      <c r="G18" s="168">
        <v>2025</v>
      </c>
      <c r="H18" s="168" t="s">
        <v>186</v>
      </c>
      <c r="I18" s="167" t="s">
        <v>187</v>
      </c>
      <c r="J18" s="168"/>
      <c r="K18" s="168"/>
    </row>
    <row r="19" spans="1:12" ht="72" customHeight="1">
      <c r="A19" s="45"/>
      <c r="B19" s="165"/>
      <c r="C19" s="674" t="s">
        <v>192</v>
      </c>
      <c r="D19" s="407" t="s">
        <v>193</v>
      </c>
      <c r="E19" s="625">
        <v>1</v>
      </c>
      <c r="F19" s="626">
        <v>1</v>
      </c>
      <c r="G19" s="380">
        <v>1</v>
      </c>
      <c r="H19" s="335">
        <f t="shared" ref="H19:H33" si="0">(G19-F19)/F19</f>
        <v>0</v>
      </c>
      <c r="I19" s="663" t="s">
        <v>194</v>
      </c>
      <c r="J19" s="663"/>
      <c r="K19" s="663"/>
      <c r="L19" s="44"/>
    </row>
    <row r="20" spans="1:12" ht="50.45">
      <c r="A20" s="45"/>
      <c r="B20" s="165"/>
      <c r="C20" s="674"/>
      <c r="D20" s="407" t="s">
        <v>195</v>
      </c>
      <c r="E20" s="627">
        <v>0.92</v>
      </c>
      <c r="F20" s="299">
        <v>0.94</v>
      </c>
      <c r="G20" s="299">
        <v>0.96</v>
      </c>
      <c r="H20" s="334">
        <f t="shared" si="0"/>
        <v>2.1276595744680871E-2</v>
      </c>
      <c r="I20" s="664"/>
      <c r="J20" s="664"/>
      <c r="K20" s="664"/>
      <c r="L20" s="44"/>
    </row>
    <row r="21" spans="1:12" ht="30" customHeight="1">
      <c r="A21" s="45"/>
      <c r="B21" s="165"/>
      <c r="C21" s="674"/>
      <c r="D21" s="483"/>
      <c r="E21" s="468"/>
      <c r="F21" s="482"/>
      <c r="G21" s="482"/>
      <c r="H21" s="334"/>
      <c r="I21" s="44"/>
      <c r="J21" s="44"/>
      <c r="K21" s="44"/>
    </row>
    <row r="22" spans="1:12" ht="68.25" customHeight="1">
      <c r="A22" s="45"/>
      <c r="B22" s="165"/>
      <c r="C22" s="674"/>
      <c r="D22" s="483" t="s">
        <v>196</v>
      </c>
      <c r="E22" s="468">
        <v>3918</v>
      </c>
      <c r="F22" s="469">
        <v>4741</v>
      </c>
      <c r="G22" s="469">
        <v>6653</v>
      </c>
      <c r="H22" s="334">
        <f t="shared" ref="H22" si="1">(G22-F22)/F22</f>
        <v>0.40329044505378614</v>
      </c>
      <c r="I22" s="44"/>
      <c r="J22" s="44"/>
      <c r="K22" s="44"/>
    </row>
    <row r="23" spans="1:12" ht="72" customHeight="1">
      <c r="A23" s="45"/>
      <c r="B23" s="165"/>
      <c r="C23" s="674"/>
      <c r="D23" s="309" t="s">
        <v>197</v>
      </c>
      <c r="E23" s="472">
        <v>32</v>
      </c>
      <c r="F23" s="469">
        <v>38</v>
      </c>
      <c r="G23" s="469">
        <v>54</v>
      </c>
      <c r="H23" s="334">
        <f>(G23-F23)/F23</f>
        <v>0.42105263157894735</v>
      </c>
      <c r="I23" s="664" t="s">
        <v>198</v>
      </c>
      <c r="J23" s="664"/>
      <c r="K23" s="664"/>
      <c r="L23" s="221"/>
    </row>
    <row r="24" spans="1:12" ht="72" customHeight="1">
      <c r="A24" s="45"/>
      <c r="B24" s="165"/>
      <c r="C24" s="674"/>
      <c r="D24" s="309" t="s">
        <v>199</v>
      </c>
      <c r="E24" s="334">
        <v>0.71109999999999995</v>
      </c>
      <c r="F24" s="334">
        <v>0.77549999999999997</v>
      </c>
      <c r="G24" s="334">
        <v>0.92310000000000003</v>
      </c>
      <c r="H24" s="334">
        <f>(G24-F24)/F24</f>
        <v>0.19032882011605426</v>
      </c>
      <c r="I24" s="664"/>
      <c r="J24" s="664"/>
      <c r="K24" s="664"/>
      <c r="L24" s="221"/>
    </row>
    <row r="25" spans="1:12" ht="72" customHeight="1">
      <c r="A25" s="45"/>
      <c r="B25" s="165"/>
      <c r="C25" s="674"/>
      <c r="D25" s="309" t="s">
        <v>200</v>
      </c>
      <c r="E25" s="470">
        <v>222</v>
      </c>
      <c r="F25" s="471">
        <v>302</v>
      </c>
      <c r="G25" s="469">
        <v>355</v>
      </c>
      <c r="H25" s="334">
        <f t="shared" si="0"/>
        <v>0.17549668874172186</v>
      </c>
      <c r="I25" s="664"/>
      <c r="J25" s="664"/>
      <c r="K25" s="664"/>
      <c r="L25" s="221"/>
    </row>
    <row r="26" spans="1:12" ht="72" customHeight="1">
      <c r="A26" s="45"/>
      <c r="B26" s="165"/>
      <c r="C26" s="674"/>
      <c r="D26" s="309" t="s">
        <v>201</v>
      </c>
      <c r="E26" s="334">
        <v>0.90239999999999998</v>
      </c>
      <c r="F26" s="334">
        <v>0.9587</v>
      </c>
      <c r="G26" s="334">
        <v>0.95950000000000002</v>
      </c>
      <c r="H26" s="334">
        <f>(G26-F26)/F26</f>
        <v>8.3446333576720866E-4</v>
      </c>
      <c r="I26" s="664"/>
      <c r="J26" s="664"/>
      <c r="K26" s="664"/>
      <c r="L26" s="221"/>
    </row>
    <row r="27" spans="1:12" ht="85.9" customHeight="1">
      <c r="A27" s="45"/>
      <c r="B27" s="165"/>
      <c r="C27" s="674"/>
      <c r="D27" s="309" t="s">
        <v>202</v>
      </c>
      <c r="E27" s="468">
        <v>1158</v>
      </c>
      <c r="F27" s="183">
        <v>1279</v>
      </c>
      <c r="G27" s="469">
        <v>1504</v>
      </c>
      <c r="H27" s="334">
        <f t="shared" si="0"/>
        <v>0.17591868647380765</v>
      </c>
      <c r="I27" s="664"/>
      <c r="J27" s="664"/>
      <c r="K27" s="664"/>
      <c r="L27" s="221"/>
    </row>
    <row r="28" spans="1:12" ht="89.45" customHeight="1">
      <c r="A28" s="45"/>
      <c r="B28" s="165"/>
      <c r="C28" s="674"/>
      <c r="D28" s="309" t="s">
        <v>203</v>
      </c>
      <c r="E28" s="473">
        <v>0.91769999999999996</v>
      </c>
      <c r="F28" s="473">
        <v>0.93300000000000005</v>
      </c>
      <c r="G28" s="474">
        <v>0.97529999999999994</v>
      </c>
      <c r="H28" s="334">
        <f>(G28-F28)/F28</f>
        <v>4.5337620578778021E-2</v>
      </c>
      <c r="I28" s="664"/>
      <c r="J28" s="664"/>
      <c r="K28" s="664"/>
      <c r="L28" s="221"/>
    </row>
    <row r="29" spans="1:12" ht="72" customHeight="1">
      <c r="A29" s="45"/>
      <c r="B29" s="165"/>
      <c r="C29" s="674"/>
      <c r="D29" s="309" t="s">
        <v>204</v>
      </c>
      <c r="E29" s="472">
        <v>2457</v>
      </c>
      <c r="F29" s="472">
        <v>3084</v>
      </c>
      <c r="G29" s="472">
        <v>4690</v>
      </c>
      <c r="H29" s="334">
        <f t="shared" ref="H29" si="2">(G29-F29)/F29</f>
        <v>0.52075226977950717</v>
      </c>
      <c r="I29" s="664"/>
      <c r="J29" s="664"/>
      <c r="K29" s="664"/>
      <c r="L29" s="221"/>
    </row>
    <row r="30" spans="1:12" ht="72" customHeight="1">
      <c r="A30" s="45"/>
      <c r="B30" s="165"/>
      <c r="C30" s="674"/>
      <c r="D30" s="309" t="s">
        <v>205</v>
      </c>
      <c r="E30" s="473">
        <v>0.92649999999999999</v>
      </c>
      <c r="F30" s="475">
        <v>0.93569999999999998</v>
      </c>
      <c r="G30" s="475">
        <v>0.94820000000000004</v>
      </c>
      <c r="H30" s="334">
        <f t="shared" si="0"/>
        <v>1.3358982579886788E-2</v>
      </c>
      <c r="I30" s="664"/>
      <c r="J30" s="664"/>
      <c r="K30" s="664"/>
      <c r="L30" s="221"/>
    </row>
    <row r="31" spans="1:12" ht="72" customHeight="1">
      <c r="A31" s="45"/>
      <c r="B31" s="165"/>
      <c r="C31" s="674"/>
      <c r="D31" s="307" t="s">
        <v>206</v>
      </c>
      <c r="E31" s="184" t="s">
        <v>130</v>
      </c>
      <c r="F31" s="184" t="s">
        <v>130</v>
      </c>
      <c r="G31" s="184" t="s">
        <v>130</v>
      </c>
      <c r="H31" s="182" t="s">
        <v>130</v>
      </c>
      <c r="I31" s="664"/>
      <c r="J31" s="664"/>
      <c r="K31" s="664"/>
      <c r="L31" s="221"/>
    </row>
    <row r="32" spans="1:12" ht="72" customHeight="1">
      <c r="A32" s="45"/>
      <c r="B32" s="165"/>
      <c r="C32" s="674"/>
      <c r="D32" s="307" t="s">
        <v>207</v>
      </c>
      <c r="E32" s="184" t="s">
        <v>130</v>
      </c>
      <c r="F32" s="184" t="s">
        <v>130</v>
      </c>
      <c r="G32" s="184" t="s">
        <v>130</v>
      </c>
      <c r="H32" s="184" t="s">
        <v>130</v>
      </c>
      <c r="I32" s="664"/>
      <c r="J32" s="664"/>
      <c r="K32" s="664"/>
      <c r="L32" s="221"/>
    </row>
    <row r="33" spans="1:12" ht="72" customHeight="1">
      <c r="A33" s="45"/>
      <c r="B33" s="165"/>
      <c r="C33" s="674"/>
      <c r="D33" s="307" t="s">
        <v>208</v>
      </c>
      <c r="E33" s="184">
        <v>49</v>
      </c>
      <c r="F33" s="184">
        <v>38</v>
      </c>
      <c r="G33" s="184">
        <v>50</v>
      </c>
      <c r="H33" s="334">
        <f t="shared" si="0"/>
        <v>0.31578947368421051</v>
      </c>
      <c r="I33" s="664"/>
      <c r="J33" s="664"/>
      <c r="K33" s="664"/>
      <c r="L33" s="221"/>
    </row>
    <row r="34" spans="1:12" ht="93.75" customHeight="1" thickBot="1">
      <c r="A34" s="45"/>
      <c r="B34" s="161"/>
      <c r="C34" s="675"/>
      <c r="D34" s="191" t="s">
        <v>209</v>
      </c>
      <c r="E34" s="476">
        <v>0.92449999999999999</v>
      </c>
      <c r="F34" s="476">
        <v>1</v>
      </c>
      <c r="G34" s="476">
        <v>0.96150000000000002</v>
      </c>
      <c r="H34" s="185">
        <v>-3.8499999999999979E-2</v>
      </c>
      <c r="I34" s="730"/>
      <c r="J34" s="730"/>
      <c r="K34" s="730"/>
      <c r="L34" s="221"/>
    </row>
    <row r="35" spans="1:12" ht="30" customHeight="1">
      <c r="A35" s="45"/>
      <c r="C35" s="62"/>
      <c r="D35" s="247"/>
      <c r="E35" s="168">
        <v>2023</v>
      </c>
      <c r="F35" s="168">
        <v>2024</v>
      </c>
      <c r="G35" s="168">
        <v>2025</v>
      </c>
      <c r="H35" s="168" t="s">
        <v>186</v>
      </c>
      <c r="I35" s="168" t="s">
        <v>187</v>
      </c>
      <c r="J35" s="168"/>
      <c r="K35" s="168"/>
    </row>
    <row r="36" spans="1:12" ht="70.150000000000006" customHeight="1" thickBot="1">
      <c r="A36" s="45"/>
      <c r="B36" s="161"/>
      <c r="C36" s="161" t="s">
        <v>210</v>
      </c>
      <c r="D36" s="480" t="s">
        <v>211</v>
      </c>
      <c r="E36" s="191">
        <v>0</v>
      </c>
      <c r="F36" s="191">
        <v>0</v>
      </c>
      <c r="G36" s="191">
        <v>0</v>
      </c>
      <c r="H36" s="161" t="s">
        <v>130</v>
      </c>
      <c r="I36" s="161"/>
      <c r="J36" s="161"/>
      <c r="K36" s="161"/>
    </row>
    <row r="37" spans="1:12" ht="87.75" customHeight="1" thickBot="1">
      <c r="A37" s="45"/>
      <c r="B37" s="728" t="s">
        <v>212</v>
      </c>
      <c r="C37" s="728"/>
      <c r="D37" s="161"/>
      <c r="E37" s="161"/>
      <c r="F37" s="161"/>
      <c r="G37" s="161"/>
      <c r="H37" s="161"/>
      <c r="I37" s="161"/>
      <c r="J37" s="161"/>
      <c r="K37" s="161"/>
    </row>
    <row r="38" spans="1:12" ht="30" customHeight="1">
      <c r="A38" s="45"/>
      <c r="B38" s="165"/>
      <c r="C38" s="177"/>
      <c r="D38" s="33"/>
      <c r="E38" s="168">
        <v>2023</v>
      </c>
      <c r="F38" s="168">
        <v>2024</v>
      </c>
      <c r="G38" s="168">
        <v>2025</v>
      </c>
      <c r="H38" s="168" t="s">
        <v>186</v>
      </c>
      <c r="I38" s="167" t="s">
        <v>187</v>
      </c>
      <c r="J38" s="186"/>
      <c r="K38" s="186"/>
    </row>
    <row r="39" spans="1:12" ht="53.45" customHeight="1" thickBot="1">
      <c r="A39" s="45"/>
      <c r="B39" s="161"/>
      <c r="C39" s="161" t="s">
        <v>213</v>
      </c>
      <c r="D39" s="480" t="s">
        <v>214</v>
      </c>
      <c r="E39" s="191">
        <v>4</v>
      </c>
      <c r="F39" s="191">
        <v>6</v>
      </c>
      <c r="G39" s="191">
        <v>9</v>
      </c>
      <c r="H39" s="185">
        <f>(G39-F39)/F39</f>
        <v>0.5</v>
      </c>
      <c r="I39" s="161"/>
      <c r="J39" s="161"/>
      <c r="K39" s="161"/>
    </row>
    <row r="40" spans="1:12" ht="30" customHeight="1" thickBot="1">
      <c r="A40" s="45"/>
      <c r="B40" s="161" t="s">
        <v>215</v>
      </c>
      <c r="C40" s="161"/>
      <c r="D40" s="161"/>
      <c r="E40" s="161"/>
      <c r="F40" s="161"/>
      <c r="G40" s="161"/>
      <c r="H40" s="161"/>
      <c r="I40" s="161"/>
      <c r="J40" s="161"/>
      <c r="K40" s="161"/>
    </row>
    <row r="41" spans="1:12" ht="30" customHeight="1">
      <c r="A41" s="45"/>
      <c r="B41" s="181"/>
      <c r="C41" s="181"/>
      <c r="D41" s="168"/>
      <c r="E41" s="168">
        <v>2023</v>
      </c>
      <c r="F41" s="168">
        <v>2024</v>
      </c>
      <c r="G41" s="168">
        <v>2025</v>
      </c>
      <c r="H41" s="168" t="s">
        <v>186</v>
      </c>
      <c r="I41" s="167" t="s">
        <v>187</v>
      </c>
      <c r="J41" s="186"/>
      <c r="K41" s="186"/>
    </row>
    <row r="42" spans="1:12" ht="28.15" customHeight="1">
      <c r="A42" s="45"/>
      <c r="B42" s="181"/>
      <c r="C42" s="181"/>
      <c r="D42" s="238" t="s">
        <v>216</v>
      </c>
      <c r="E42" s="628" t="s">
        <v>130</v>
      </c>
      <c r="F42" s="628">
        <v>495</v>
      </c>
      <c r="G42" s="628">
        <v>766</v>
      </c>
      <c r="H42" s="629">
        <f>(G42-F42)/F42</f>
        <v>0.54747474747474745</v>
      </c>
      <c r="I42" s="731" t="s">
        <v>217</v>
      </c>
      <c r="J42" s="731"/>
      <c r="K42" s="731"/>
    </row>
    <row r="43" spans="1:12" ht="38.1" customHeight="1">
      <c r="A43" s="45"/>
      <c r="B43" s="181"/>
      <c r="C43" s="181"/>
      <c r="D43" s="218" t="s">
        <v>218</v>
      </c>
      <c r="E43" s="169">
        <v>254</v>
      </c>
      <c r="F43" s="169">
        <v>415</v>
      </c>
      <c r="G43" s="169">
        <v>590</v>
      </c>
      <c r="H43" s="189">
        <f t="shared" ref="H43:H44" si="3">(G43-F43)/F43</f>
        <v>0.42168674698795183</v>
      </c>
      <c r="I43" s="732"/>
      <c r="J43" s="732"/>
      <c r="K43" s="732"/>
    </row>
    <row r="44" spans="1:12" ht="38.1" customHeight="1">
      <c r="A44" s="45"/>
      <c r="B44" s="181"/>
      <c r="C44" s="181"/>
      <c r="D44" s="218" t="s">
        <v>219</v>
      </c>
      <c r="E44" s="169">
        <v>54</v>
      </c>
      <c r="F44" s="169">
        <v>80</v>
      </c>
      <c r="G44" s="169">
        <v>176</v>
      </c>
      <c r="H44" s="203">
        <f t="shared" si="3"/>
        <v>1.2</v>
      </c>
      <c r="I44" s="732"/>
      <c r="J44" s="732"/>
      <c r="K44" s="732"/>
    </row>
    <row r="45" spans="1:12" ht="30" customHeight="1">
      <c r="A45" s="45"/>
      <c r="B45" s="165"/>
      <c r="C45" s="674" t="s">
        <v>220</v>
      </c>
      <c r="D45" s="169" t="s">
        <v>221</v>
      </c>
      <c r="E45" s="169" t="s">
        <v>130</v>
      </c>
      <c r="F45" s="169">
        <v>160</v>
      </c>
      <c r="G45" s="169">
        <v>211</v>
      </c>
      <c r="H45" s="189">
        <f t="shared" ref="H45:H51" si="4">(G45-F45)/F45</f>
        <v>0.31874999999999998</v>
      </c>
      <c r="I45" s="732"/>
      <c r="J45" s="732"/>
      <c r="K45" s="732"/>
    </row>
    <row r="46" spans="1:12" ht="30" customHeight="1">
      <c r="A46" s="45"/>
      <c r="B46" s="165"/>
      <c r="C46" s="674"/>
      <c r="D46" s="169" t="s">
        <v>222</v>
      </c>
      <c r="E46" s="173" t="s">
        <v>130</v>
      </c>
      <c r="F46" s="173">
        <v>147</v>
      </c>
      <c r="G46" s="97">
        <v>216</v>
      </c>
      <c r="H46" s="203">
        <f t="shared" si="4"/>
        <v>0.46938775510204084</v>
      </c>
      <c r="I46" s="732"/>
      <c r="J46" s="732"/>
      <c r="K46" s="732"/>
    </row>
    <row r="47" spans="1:12" ht="30" customHeight="1">
      <c r="A47" s="45"/>
      <c r="B47" s="165"/>
      <c r="C47" s="674"/>
      <c r="D47" s="171" t="s">
        <v>223</v>
      </c>
      <c r="E47" s="210" t="s">
        <v>130</v>
      </c>
      <c r="F47" s="210">
        <v>24</v>
      </c>
      <c r="G47" s="172">
        <v>41</v>
      </c>
      <c r="H47" s="203">
        <f t="shared" si="4"/>
        <v>0.70833333333333337</v>
      </c>
      <c r="I47" s="732"/>
      <c r="J47" s="732"/>
      <c r="K47" s="732"/>
    </row>
    <row r="48" spans="1:12" ht="30" customHeight="1">
      <c r="A48" s="45"/>
      <c r="B48" s="165"/>
      <c r="C48" s="674"/>
      <c r="D48" s="171" t="s">
        <v>224</v>
      </c>
      <c r="E48" s="210" t="s">
        <v>130</v>
      </c>
      <c r="F48" s="210">
        <v>19</v>
      </c>
      <c r="G48" s="210">
        <v>41</v>
      </c>
      <c r="H48" s="203">
        <f t="shared" si="4"/>
        <v>1.1578947368421053</v>
      </c>
      <c r="I48" s="732"/>
      <c r="J48" s="732"/>
      <c r="K48" s="732"/>
    </row>
    <row r="49" spans="1:11" ht="30" customHeight="1">
      <c r="A49" s="45"/>
      <c r="B49" s="165"/>
      <c r="C49" s="674"/>
      <c r="D49" s="171" t="s">
        <v>225</v>
      </c>
      <c r="E49" s="210" t="s">
        <v>130</v>
      </c>
      <c r="F49" s="210">
        <v>11</v>
      </c>
      <c r="G49" s="210">
        <v>14</v>
      </c>
      <c r="H49" s="203">
        <f t="shared" si="4"/>
        <v>0.27272727272727271</v>
      </c>
      <c r="I49" s="732"/>
      <c r="J49" s="732"/>
      <c r="K49" s="732"/>
    </row>
    <row r="50" spans="1:11" ht="30" customHeight="1">
      <c r="A50" s="45"/>
      <c r="B50" s="165"/>
      <c r="C50" s="674"/>
      <c r="D50" s="171" t="s">
        <v>226</v>
      </c>
      <c r="E50" s="210" t="s">
        <v>130</v>
      </c>
      <c r="F50" s="210">
        <v>83</v>
      </c>
      <c r="G50" s="210">
        <v>105</v>
      </c>
      <c r="H50" s="203">
        <f t="shared" si="4"/>
        <v>0.26506024096385544</v>
      </c>
      <c r="I50" s="733"/>
      <c r="J50" s="733"/>
      <c r="K50" s="733"/>
    </row>
    <row r="51" spans="1:11" ht="30" customHeight="1">
      <c r="A51" s="45"/>
      <c r="B51" s="165"/>
      <c r="C51" s="674"/>
      <c r="D51" s="190" t="s">
        <v>227</v>
      </c>
      <c r="E51" s="194" t="s">
        <v>130</v>
      </c>
      <c r="F51" s="194">
        <v>51</v>
      </c>
      <c r="G51" s="194">
        <v>138</v>
      </c>
      <c r="H51" s="203">
        <f t="shared" si="4"/>
        <v>1.7058823529411764</v>
      </c>
      <c r="I51" s="729" t="s">
        <v>228</v>
      </c>
      <c r="J51" s="729"/>
      <c r="K51" s="729"/>
    </row>
    <row r="52" spans="1:11" ht="18" customHeight="1">
      <c r="A52" s="45"/>
      <c r="B52" s="21"/>
      <c r="C52" s="28"/>
      <c r="D52" s="97"/>
      <c r="E52" s="97"/>
      <c r="F52" s="97"/>
      <c r="G52" s="97"/>
      <c r="H52" s="21"/>
      <c r="I52" s="21"/>
      <c r="J52" s="24"/>
      <c r="K52" s="21"/>
    </row>
    <row r="53" spans="1:11" ht="211.15" customHeight="1">
      <c r="A53" s="46"/>
      <c r="B53" s="727" t="s">
        <v>229</v>
      </c>
      <c r="C53" s="727"/>
      <c r="D53" s="727"/>
      <c r="E53" s="727"/>
      <c r="F53" s="727"/>
      <c r="G53" s="727"/>
      <c r="H53" s="727"/>
      <c r="I53" s="727"/>
      <c r="J53" s="727"/>
      <c r="K53" s="727"/>
    </row>
    <row r="54" spans="1:11" ht="16.899999999999999">
      <c r="B54" s="21"/>
      <c r="D54" s="24"/>
      <c r="E54" s="24"/>
      <c r="F54" s="21"/>
      <c r="G54" s="24"/>
      <c r="H54" s="41"/>
      <c r="I54" s="28"/>
      <c r="J54" s="24"/>
      <c r="K54" s="21"/>
    </row>
    <row r="55" spans="1:11" ht="59.85" hidden="1" customHeight="1">
      <c r="B55" s="21"/>
      <c r="D55" s="24"/>
      <c r="E55" s="24"/>
      <c r="F55" s="21"/>
      <c r="G55" s="24"/>
      <c r="H55" s="41"/>
      <c r="I55" s="28"/>
      <c r="J55" s="24"/>
      <c r="K55" s="21"/>
    </row>
    <row r="56" spans="1:11" ht="48" hidden="1" customHeight="1">
      <c r="B56" s="21"/>
      <c r="D56" s="24"/>
      <c r="E56" s="24"/>
      <c r="F56" s="21"/>
      <c r="G56" s="24"/>
      <c r="H56" s="26"/>
      <c r="I56" s="28"/>
      <c r="J56" s="24"/>
      <c r="K56" s="21"/>
    </row>
    <row r="57" spans="1:11" ht="48" hidden="1" customHeight="1">
      <c r="B57" s="21"/>
      <c r="D57" s="24"/>
      <c r="E57" s="24"/>
      <c r="F57" s="21"/>
      <c r="G57" s="24"/>
      <c r="H57" s="41"/>
      <c r="I57" s="28"/>
      <c r="J57" s="24"/>
      <c r="K57" s="21"/>
    </row>
    <row r="58" spans="1:11" ht="48" hidden="1" customHeight="1">
      <c r="B58" s="21"/>
      <c r="D58" s="24"/>
      <c r="E58" s="24"/>
      <c r="F58" s="21"/>
      <c r="G58" s="24"/>
      <c r="H58" s="41"/>
      <c r="I58" s="28"/>
      <c r="J58" s="24"/>
      <c r="K58" s="21"/>
    </row>
    <row r="59" spans="1:11" ht="48" hidden="1" customHeight="1">
      <c r="B59" s="21"/>
      <c r="D59" s="24"/>
      <c r="E59" s="24"/>
      <c r="F59" s="21"/>
      <c r="G59" s="24"/>
      <c r="H59" s="41"/>
      <c r="I59" s="28"/>
      <c r="J59" s="24"/>
      <c r="K59" s="21"/>
    </row>
    <row r="60" spans="1:11" ht="80.25" hidden="1" customHeight="1">
      <c r="B60" s="21"/>
      <c r="D60" s="24"/>
      <c r="E60" s="24"/>
      <c r="F60" s="21"/>
      <c r="G60" s="24"/>
      <c r="H60" s="41"/>
      <c r="I60" s="28"/>
      <c r="J60" s="24"/>
      <c r="K60" s="21"/>
    </row>
    <row r="61" spans="1:11" ht="42" hidden="1" customHeight="1">
      <c r="B61" s="21"/>
      <c r="D61" s="24"/>
      <c r="E61" s="24"/>
      <c r="F61" s="21"/>
      <c r="G61" s="24"/>
      <c r="H61" s="41"/>
      <c r="I61" s="28"/>
      <c r="J61" s="24"/>
      <c r="K61" s="21"/>
    </row>
    <row r="62" spans="1:11" ht="42" hidden="1" customHeight="1">
      <c r="B62" s="21"/>
      <c r="D62" s="24"/>
      <c r="E62" s="24"/>
      <c r="F62" s="21"/>
      <c r="G62" s="24"/>
      <c r="H62" s="41"/>
      <c r="I62" s="28"/>
      <c r="J62" s="24"/>
      <c r="K62" s="21"/>
    </row>
    <row r="63" spans="1:11" ht="42" hidden="1" customHeight="1">
      <c r="B63" s="21"/>
      <c r="D63" s="24"/>
      <c r="E63" s="24"/>
      <c r="F63" s="21"/>
      <c r="G63" s="24"/>
      <c r="H63" s="26"/>
      <c r="I63" s="28"/>
      <c r="J63" s="24"/>
      <c r="K63" s="21"/>
    </row>
    <row r="64" spans="1:11" ht="42" hidden="1" customHeight="1">
      <c r="B64" s="21"/>
      <c r="D64" s="24"/>
      <c r="E64" s="24"/>
      <c r="F64" s="21"/>
      <c r="G64" s="24"/>
      <c r="H64" s="41"/>
      <c r="I64" s="28"/>
      <c r="J64" s="657"/>
      <c r="K64" s="21"/>
    </row>
    <row r="65" spans="2:11" ht="42" hidden="1" customHeight="1">
      <c r="B65" s="21"/>
      <c r="D65" s="24"/>
      <c r="E65" s="24"/>
      <c r="F65" s="21"/>
      <c r="G65" s="24"/>
      <c r="H65" s="41"/>
      <c r="I65" s="28"/>
      <c r="J65" s="657"/>
      <c r="K65" s="21"/>
    </row>
    <row r="66" spans="2:11" ht="42" hidden="1" customHeight="1">
      <c r="B66" s="21"/>
      <c r="D66" s="24"/>
      <c r="E66" s="24"/>
      <c r="F66" s="21"/>
      <c r="G66" s="24"/>
      <c r="H66" s="41"/>
      <c r="I66" s="28"/>
      <c r="J66" s="657"/>
      <c r="K66" s="21"/>
    </row>
    <row r="67" spans="2:11" ht="42" hidden="1" customHeight="1">
      <c r="B67" s="21"/>
      <c r="D67" s="24"/>
      <c r="E67" s="24"/>
      <c r="F67" s="21"/>
      <c r="G67" s="24"/>
      <c r="H67" s="41"/>
      <c r="I67" s="28"/>
      <c r="J67" s="657"/>
      <c r="K67" s="21"/>
    </row>
    <row r="68" spans="2:11" ht="42" hidden="1" customHeight="1">
      <c r="B68" s="21"/>
      <c r="D68" s="24"/>
      <c r="E68" s="24"/>
      <c r="F68" s="21"/>
      <c r="G68" s="24"/>
      <c r="H68" s="26"/>
      <c r="I68" s="28"/>
      <c r="J68" s="657"/>
      <c r="K68" s="21"/>
    </row>
    <row r="69" spans="2:11" ht="42" hidden="1" customHeight="1">
      <c r="B69" s="21"/>
      <c r="D69" s="24"/>
      <c r="E69" s="24"/>
      <c r="F69" s="21"/>
      <c r="G69" s="24"/>
      <c r="H69" s="41"/>
      <c r="I69" s="28"/>
      <c r="J69" s="657"/>
      <c r="K69" s="21"/>
    </row>
    <row r="70" spans="2:11" ht="42" hidden="1" customHeight="1">
      <c r="B70" s="21"/>
      <c r="D70" s="24"/>
      <c r="E70" s="24"/>
      <c r="F70" s="21"/>
      <c r="G70" s="24"/>
      <c r="H70" s="26"/>
      <c r="I70" s="28"/>
      <c r="J70" s="657"/>
      <c r="K70" s="21"/>
    </row>
    <row r="71" spans="2:11" ht="30" hidden="1" customHeight="1">
      <c r="B71" s="21"/>
      <c r="D71" s="24"/>
      <c r="E71" s="24"/>
      <c r="F71" s="21"/>
      <c r="G71" s="24"/>
      <c r="H71" s="42"/>
      <c r="I71" s="28"/>
      <c r="J71" s="657"/>
      <c r="K71" s="21"/>
    </row>
    <row r="72" spans="2:11" ht="30" hidden="1" customHeight="1">
      <c r="B72" s="21"/>
      <c r="D72" s="24"/>
      <c r="E72" s="24"/>
      <c r="F72" s="21"/>
      <c r="G72" s="24"/>
      <c r="H72" s="42"/>
      <c r="I72" s="28"/>
      <c r="J72" s="657"/>
      <c r="K72" s="21"/>
    </row>
    <row r="73" spans="2:11" ht="30" hidden="1" customHeight="1">
      <c r="B73" s="21"/>
      <c r="D73" s="24"/>
      <c r="E73" s="24"/>
      <c r="F73" s="21"/>
      <c r="G73" s="24"/>
      <c r="H73" s="42"/>
      <c r="I73" s="28"/>
      <c r="J73" s="657"/>
      <c r="K73" s="21"/>
    </row>
    <row r="74" spans="2:11" ht="108.75" hidden="1" customHeight="1">
      <c r="B74" s="21"/>
      <c r="D74" s="657"/>
      <c r="E74" s="657"/>
      <c r="F74" s="21"/>
      <c r="G74" s="24"/>
      <c r="H74" s="41"/>
      <c r="I74" s="734"/>
      <c r="J74" s="657"/>
      <c r="K74" s="21"/>
    </row>
    <row r="75" spans="2:11" ht="110.85" hidden="1" customHeight="1">
      <c r="B75" s="21"/>
      <c r="D75" s="657"/>
      <c r="E75" s="657"/>
      <c r="F75" s="21"/>
      <c r="G75" s="24"/>
      <c r="H75" s="41"/>
      <c r="I75" s="734"/>
      <c r="J75" s="657"/>
      <c r="K75" s="21"/>
    </row>
    <row r="76" spans="2:11" ht="30" hidden="1" customHeight="1">
      <c r="B76" s="21"/>
      <c r="D76" s="657"/>
      <c r="E76" s="657"/>
      <c r="F76" s="21"/>
      <c r="G76" s="24"/>
      <c r="H76" s="41"/>
      <c r="I76" s="734"/>
      <c r="J76" s="657"/>
      <c r="K76" s="21"/>
    </row>
    <row r="77" spans="2:11" ht="42" hidden="1" customHeight="1">
      <c r="B77" s="21"/>
      <c r="D77" s="657"/>
      <c r="E77" s="657"/>
      <c r="F77" s="21"/>
      <c r="G77" s="43"/>
      <c r="H77" s="41"/>
      <c r="I77" s="734"/>
      <c r="J77" s="657"/>
      <c r="K77" s="21"/>
    </row>
    <row r="78" spans="2:11" ht="42" hidden="1" customHeight="1">
      <c r="B78" s="21"/>
      <c r="D78" s="657"/>
      <c r="E78" s="657"/>
      <c r="F78" s="21"/>
      <c r="G78" s="24"/>
      <c r="H78" s="41"/>
      <c r="I78" s="734"/>
      <c r="J78" s="657"/>
      <c r="K78" s="21"/>
    </row>
    <row r="79" spans="2:11" ht="54" hidden="1" customHeight="1">
      <c r="B79" s="21"/>
      <c r="D79" s="657"/>
      <c r="E79" s="657"/>
      <c r="F79" s="21"/>
      <c r="G79" s="24"/>
      <c r="H79" s="41"/>
      <c r="I79" s="734"/>
      <c r="J79" s="657"/>
      <c r="K79" s="21"/>
    </row>
    <row r="80" spans="2:11" ht="54" hidden="1" customHeight="1">
      <c r="B80" s="21"/>
      <c r="D80" s="657"/>
      <c r="E80" s="24"/>
      <c r="F80" s="21"/>
      <c r="G80" s="24"/>
      <c r="H80" s="41"/>
      <c r="I80" s="734"/>
      <c r="J80" s="657"/>
      <c r="K80" s="21"/>
    </row>
    <row r="81" spans="2:11" ht="54" hidden="1" customHeight="1">
      <c r="B81" s="21"/>
      <c r="D81" s="657"/>
      <c r="E81" s="24"/>
      <c r="F81" s="21"/>
      <c r="G81" s="24"/>
      <c r="H81" s="41"/>
      <c r="I81" s="734"/>
      <c r="J81" s="657"/>
      <c r="K81" s="21"/>
    </row>
    <row r="82" spans="2:11" ht="54" hidden="1" customHeight="1">
      <c r="B82" s="21"/>
      <c r="D82" s="657"/>
      <c r="E82" s="24"/>
      <c r="F82" s="21"/>
      <c r="G82" s="24"/>
      <c r="H82" s="41"/>
      <c r="I82" s="734"/>
      <c r="J82" s="657"/>
      <c r="K82" s="21"/>
    </row>
    <row r="83" spans="2:11" ht="30" hidden="1" customHeight="1">
      <c r="B83" s="21"/>
      <c r="D83" s="657"/>
      <c r="E83" s="24"/>
      <c r="F83" s="21"/>
      <c r="G83" s="24"/>
      <c r="H83" s="41"/>
      <c r="I83" s="734"/>
      <c r="J83" s="657"/>
      <c r="K83" s="21"/>
    </row>
    <row r="84" spans="2:11" ht="30" hidden="1" customHeight="1">
      <c r="B84" s="21"/>
      <c r="D84" s="657"/>
      <c r="E84" s="24"/>
      <c r="F84" s="21"/>
      <c r="G84" s="24"/>
      <c r="H84" s="41"/>
      <c r="I84" s="734"/>
      <c r="J84" s="657"/>
      <c r="K84" s="21"/>
    </row>
    <row r="85" spans="2:11" ht="30" hidden="1" customHeight="1">
      <c r="B85" s="21"/>
      <c r="D85" s="657"/>
      <c r="E85" s="24"/>
      <c r="F85" s="21"/>
      <c r="G85" s="24"/>
      <c r="H85" s="41"/>
      <c r="I85" s="734"/>
      <c r="J85" s="657"/>
      <c r="K85" s="21"/>
    </row>
    <row r="86" spans="2:11" ht="30" hidden="1" customHeight="1">
      <c r="B86" s="21"/>
      <c r="D86" s="657"/>
      <c r="E86" s="24"/>
      <c r="F86" s="21"/>
      <c r="G86" s="24"/>
      <c r="H86" s="26"/>
      <c r="I86" s="734"/>
      <c r="J86" s="657"/>
      <c r="K86" s="21"/>
    </row>
    <row r="87" spans="2:11" ht="30" hidden="1" customHeight="1">
      <c r="B87" s="21"/>
      <c r="D87" s="657"/>
      <c r="E87" s="24"/>
      <c r="F87" s="21"/>
      <c r="G87" s="24"/>
      <c r="H87" s="26"/>
      <c r="I87" s="734"/>
      <c r="J87" s="657"/>
      <c r="K87" s="21"/>
    </row>
    <row r="88" spans="2:11" ht="30" hidden="1" customHeight="1">
      <c r="B88" s="21"/>
      <c r="D88" s="657"/>
      <c r="E88" s="24"/>
      <c r="F88" s="21"/>
      <c r="G88" s="24"/>
      <c r="H88" s="27"/>
      <c r="I88" s="734"/>
      <c r="J88" s="657"/>
      <c r="K88" s="21"/>
    </row>
    <row r="89" spans="2:11" ht="30" hidden="1" customHeight="1">
      <c r="B89" s="21"/>
      <c r="D89" s="657"/>
      <c r="E89" s="24"/>
      <c r="F89" s="21"/>
      <c r="G89" s="24"/>
      <c r="H89" s="27"/>
      <c r="I89" s="734"/>
      <c r="J89" s="657"/>
      <c r="K89" s="21"/>
    </row>
    <row r="90" spans="2:11" ht="30" hidden="1" customHeight="1">
      <c r="B90" s="21"/>
      <c r="C90" s="735"/>
      <c r="D90" s="657"/>
      <c r="E90" s="24"/>
      <c r="F90" s="21"/>
      <c r="G90" s="24"/>
      <c r="H90" s="42"/>
      <c r="I90" s="734"/>
      <c r="J90" s="657"/>
      <c r="K90" s="21"/>
    </row>
    <row r="91" spans="2:11" ht="30" hidden="1" customHeight="1">
      <c r="B91" s="21"/>
      <c r="C91" s="735"/>
      <c r="D91" s="657"/>
      <c r="E91" s="24"/>
      <c r="F91" s="21"/>
      <c r="G91" s="24"/>
      <c r="H91" s="42"/>
      <c r="I91" s="734"/>
      <c r="J91" s="657"/>
      <c r="K91" s="21"/>
    </row>
    <row r="92" spans="2:11" ht="30" hidden="1" customHeight="1">
      <c r="B92" s="21"/>
      <c r="C92" s="735"/>
      <c r="D92" s="657"/>
      <c r="E92" s="24"/>
      <c r="F92" s="21"/>
      <c r="G92" s="24"/>
      <c r="H92" s="42"/>
      <c r="I92" s="734"/>
      <c r="J92" s="657"/>
      <c r="K92" s="21"/>
    </row>
    <row r="93" spans="2:11" ht="75" hidden="1" customHeight="1">
      <c r="B93" s="21"/>
      <c r="C93" s="735"/>
      <c r="D93" s="657"/>
      <c r="E93" s="24"/>
      <c r="F93" s="21"/>
      <c r="G93" s="24"/>
      <c r="H93" s="42"/>
      <c r="I93" s="734"/>
      <c r="J93" s="657"/>
      <c r="K93" s="21"/>
    </row>
    <row r="94" spans="2:11" ht="60" hidden="1" customHeight="1">
      <c r="B94" s="21"/>
      <c r="C94" s="735"/>
      <c r="D94" s="657"/>
      <c r="E94" s="24"/>
      <c r="F94" s="21"/>
      <c r="G94" s="24"/>
      <c r="H94" s="42"/>
      <c r="I94" s="734"/>
      <c r="J94" s="657"/>
      <c r="K94" s="21"/>
    </row>
    <row r="95" spans="2:11" ht="72.75" hidden="1" customHeight="1">
      <c r="B95" s="21"/>
      <c r="C95" s="735"/>
      <c r="D95" s="657"/>
      <c r="E95" s="24"/>
      <c r="F95" s="21"/>
      <c r="G95" s="24"/>
      <c r="H95" s="42"/>
      <c r="I95" s="734"/>
      <c r="J95" s="657"/>
      <c r="K95" s="21"/>
    </row>
    <row r="96" spans="2:11" ht="75" hidden="1" customHeight="1">
      <c r="B96" s="21"/>
      <c r="C96" s="735"/>
      <c r="D96" s="657"/>
      <c r="E96" s="657"/>
      <c r="F96" s="21"/>
      <c r="G96" s="24"/>
      <c r="H96" s="26"/>
      <c r="I96" s="734"/>
      <c r="J96" s="657"/>
      <c r="K96" s="21"/>
    </row>
    <row r="97" spans="2:11" ht="42" hidden="1" customHeight="1">
      <c r="B97" s="21"/>
      <c r="C97" s="735"/>
      <c r="D97" s="657"/>
      <c r="E97" s="657"/>
      <c r="F97" s="21"/>
      <c r="G97" s="24"/>
      <c r="H97" s="26"/>
      <c r="I97" s="734"/>
      <c r="J97" s="657"/>
      <c r="K97" s="21"/>
    </row>
    <row r="98" spans="2:11" ht="75" hidden="1" customHeight="1">
      <c r="B98" s="21"/>
      <c r="C98" s="735"/>
      <c r="D98" s="657"/>
      <c r="E98" s="657"/>
      <c r="F98" s="21"/>
      <c r="G98" s="24"/>
      <c r="H98" s="26"/>
      <c r="I98" s="734"/>
      <c r="J98" s="657"/>
      <c r="K98" s="21"/>
    </row>
    <row r="99" spans="2:11" ht="42" hidden="1" customHeight="1">
      <c r="B99" s="21"/>
      <c r="C99" s="735"/>
      <c r="D99" s="657"/>
      <c r="E99" s="657"/>
      <c r="F99" s="21"/>
      <c r="G99" s="24"/>
      <c r="H99" s="26"/>
      <c r="I99" s="734"/>
      <c r="J99" s="657"/>
      <c r="K99" s="21"/>
    </row>
    <row r="100" spans="2:11" ht="30" hidden="1" customHeight="1">
      <c r="B100" s="21"/>
      <c r="C100" s="735"/>
      <c r="D100" s="657"/>
      <c r="E100" s="657"/>
      <c r="F100" s="21"/>
      <c r="G100" s="24"/>
      <c r="H100" s="26"/>
      <c r="I100" s="734"/>
      <c r="J100" s="657"/>
      <c r="K100" s="21"/>
    </row>
    <row r="101" spans="2:11" ht="30" hidden="1" customHeight="1">
      <c r="B101" s="21"/>
      <c r="C101" s="735"/>
      <c r="D101" s="657"/>
      <c r="E101" s="657"/>
      <c r="F101" s="21"/>
      <c r="G101" s="24"/>
      <c r="H101" s="26"/>
      <c r="I101" s="734"/>
      <c r="J101" s="657"/>
      <c r="K101" s="21"/>
    </row>
    <row r="102" spans="2:11" ht="60.75" hidden="1" customHeight="1">
      <c r="B102" s="21"/>
      <c r="C102" s="735"/>
      <c r="D102" s="657"/>
      <c r="E102" s="657"/>
      <c r="F102" s="21"/>
      <c r="G102" s="24"/>
      <c r="H102" s="26"/>
      <c r="I102" s="734"/>
      <c r="J102" s="657"/>
      <c r="K102" s="21"/>
    </row>
    <row r="103" spans="2:11" ht="60.75" hidden="1" customHeight="1">
      <c r="B103" s="21"/>
      <c r="C103" s="735"/>
      <c r="D103" s="657"/>
      <c r="E103" s="657"/>
      <c r="F103" s="21"/>
      <c r="G103" s="24"/>
      <c r="H103" s="26"/>
      <c r="I103" s="734"/>
      <c r="J103" s="657"/>
      <c r="K103" s="21"/>
    </row>
    <row r="104" spans="2:11" ht="60.75" hidden="1" customHeight="1">
      <c r="B104" s="21"/>
      <c r="C104" s="735"/>
      <c r="D104" s="657"/>
      <c r="E104" s="657"/>
      <c r="F104" s="21"/>
      <c r="G104" s="24"/>
      <c r="H104" s="26"/>
      <c r="I104" s="734"/>
      <c r="J104" s="657"/>
      <c r="K104" s="21"/>
    </row>
    <row r="105" spans="2:11" ht="42" hidden="1" customHeight="1">
      <c r="B105" s="21"/>
      <c r="C105" s="735"/>
      <c r="D105" s="657"/>
      <c r="E105" s="24"/>
      <c r="F105" s="21"/>
      <c r="G105" s="24"/>
      <c r="H105" s="42"/>
      <c r="I105" s="734"/>
      <c r="J105" s="657"/>
      <c r="K105" s="21"/>
    </row>
    <row r="106" spans="2:11" ht="42" hidden="1" customHeight="1">
      <c r="B106" s="21"/>
      <c r="C106" s="735"/>
      <c r="D106" s="657"/>
      <c r="E106" s="24"/>
      <c r="F106" s="21"/>
      <c r="G106" s="24"/>
      <c r="H106" s="26"/>
      <c r="I106" s="734"/>
      <c r="J106" s="657"/>
      <c r="K106" s="21"/>
    </row>
    <row r="107" spans="2:11" ht="42" hidden="1" customHeight="1">
      <c r="B107" s="21"/>
      <c r="C107" s="735"/>
      <c r="D107" s="657"/>
      <c r="E107" s="24"/>
      <c r="F107" s="21"/>
      <c r="G107" s="24"/>
      <c r="H107" s="26"/>
      <c r="I107" s="734"/>
      <c r="J107" s="657"/>
      <c r="K107" s="21"/>
    </row>
    <row r="108" spans="2:11" ht="152.85" hidden="1" customHeight="1">
      <c r="B108" s="21"/>
      <c r="C108" s="735"/>
      <c r="D108" s="657"/>
      <c r="E108" s="657"/>
      <c r="F108" s="21"/>
      <c r="G108" s="24"/>
      <c r="H108" s="26"/>
      <c r="I108" s="734"/>
      <c r="J108" s="657"/>
      <c r="K108" s="21"/>
    </row>
    <row r="109" spans="2:11" ht="30" hidden="1" customHeight="1">
      <c r="B109" s="21"/>
      <c r="C109" s="735"/>
      <c r="D109" s="657"/>
      <c r="E109" s="657"/>
      <c r="F109" s="21"/>
      <c r="G109" s="24"/>
      <c r="H109" s="26"/>
      <c r="I109" s="734"/>
      <c r="J109" s="657"/>
      <c r="K109" s="21"/>
    </row>
    <row r="110" spans="2:11" ht="30" hidden="1" customHeight="1">
      <c r="B110" s="21"/>
      <c r="C110" s="735"/>
      <c r="D110" s="657"/>
      <c r="E110" s="657"/>
      <c r="F110" s="21"/>
      <c r="G110" s="24"/>
      <c r="H110" s="26"/>
      <c r="I110" s="734"/>
      <c r="J110" s="657"/>
      <c r="K110" s="21"/>
    </row>
    <row r="111" spans="2:11" ht="30" hidden="1" customHeight="1">
      <c r="B111" s="21"/>
      <c r="C111" s="735"/>
      <c r="D111" s="657"/>
      <c r="E111" s="657"/>
      <c r="F111" s="21"/>
      <c r="G111" s="24"/>
      <c r="H111" s="26"/>
      <c r="I111" s="734"/>
      <c r="J111" s="657"/>
      <c r="K111" s="21"/>
    </row>
    <row r="112" spans="2:11" ht="30" hidden="1" customHeight="1">
      <c r="B112" s="21"/>
      <c r="C112" s="735"/>
      <c r="D112" s="657"/>
      <c r="E112" s="657"/>
      <c r="F112" s="21"/>
      <c r="G112" s="24"/>
      <c r="H112" s="26"/>
      <c r="I112" s="734"/>
      <c r="J112" s="657"/>
      <c r="K112" s="21"/>
    </row>
    <row r="113" spans="2:11" ht="46.5" hidden="1" customHeight="1">
      <c r="B113" s="21"/>
      <c r="C113" s="735"/>
      <c r="D113" s="657"/>
      <c r="E113" s="657"/>
      <c r="F113" s="21"/>
      <c r="G113" s="24"/>
      <c r="H113" s="26"/>
      <c r="I113" s="734"/>
      <c r="J113" s="657"/>
      <c r="K113" s="21"/>
    </row>
    <row r="114" spans="2:11" ht="56.25" hidden="1" customHeight="1">
      <c r="B114" s="21"/>
      <c r="C114" s="735"/>
      <c r="D114" s="657"/>
      <c r="E114" s="657"/>
      <c r="F114" s="21"/>
      <c r="G114" s="24"/>
      <c r="H114" s="31"/>
      <c r="I114" s="734"/>
      <c r="J114" s="657"/>
      <c r="K114" s="21"/>
    </row>
    <row r="115" spans="2:11" ht="60" hidden="1" customHeight="1">
      <c r="B115" s="21"/>
      <c r="C115" s="735"/>
      <c r="D115" s="657"/>
      <c r="E115" s="657"/>
      <c r="F115" s="21"/>
      <c r="G115" s="24"/>
      <c r="H115" s="31"/>
      <c r="I115" s="734"/>
      <c r="J115" s="657"/>
      <c r="K115" s="21"/>
    </row>
    <row r="116" spans="2:11" ht="60" hidden="1" customHeight="1">
      <c r="B116" s="21"/>
      <c r="C116" s="735"/>
      <c r="D116" s="657"/>
      <c r="E116" s="657"/>
      <c r="F116" s="21"/>
      <c r="G116" s="24"/>
      <c r="H116" s="31"/>
      <c r="I116" s="734"/>
      <c r="J116" s="657"/>
      <c r="K116" s="21"/>
    </row>
    <row r="117" spans="2:11" ht="60" hidden="1" customHeight="1">
      <c r="B117" s="21"/>
      <c r="C117" s="735"/>
      <c r="D117" s="657"/>
      <c r="E117" s="24"/>
      <c r="F117" s="21"/>
      <c r="G117" s="24"/>
      <c r="H117" s="26"/>
      <c r="I117" s="734"/>
      <c r="J117" s="657"/>
      <c r="K117" s="21"/>
    </row>
    <row r="118" spans="2:11" ht="30" hidden="1" customHeight="1">
      <c r="B118" s="21"/>
      <c r="C118" s="735"/>
      <c r="D118" s="657"/>
      <c r="E118" s="24"/>
      <c r="F118" s="21"/>
      <c r="G118" s="24"/>
      <c r="H118" s="26"/>
      <c r="I118" s="734"/>
      <c r="J118" s="657"/>
      <c r="K118" s="21"/>
    </row>
    <row r="119" spans="2:11" ht="30" hidden="1" customHeight="1">
      <c r="B119" s="21"/>
      <c r="C119" s="735"/>
      <c r="D119" s="657"/>
      <c r="E119" s="24"/>
      <c r="F119" s="21"/>
      <c r="G119" s="24"/>
      <c r="H119" s="26"/>
      <c r="I119" s="734"/>
      <c r="J119" s="657"/>
      <c r="K119" s="21"/>
    </row>
    <row r="120" spans="2:11" ht="30" hidden="1" customHeight="1">
      <c r="B120" s="21"/>
      <c r="C120" s="735"/>
      <c r="D120" s="657"/>
      <c r="E120" s="24"/>
      <c r="F120" s="21"/>
      <c r="G120" s="24"/>
      <c r="H120" s="32"/>
      <c r="I120" s="734"/>
      <c r="J120" s="657"/>
      <c r="K120" s="21"/>
    </row>
    <row r="121" spans="2:11" ht="146.85" hidden="1" customHeight="1">
      <c r="B121" s="21"/>
      <c r="C121" s="735"/>
      <c r="D121" s="657"/>
      <c r="E121" s="657"/>
      <c r="F121" s="21"/>
      <c r="G121" s="24"/>
      <c r="H121" s="26"/>
      <c r="I121" s="734"/>
      <c r="J121" s="657"/>
      <c r="K121" s="21"/>
    </row>
    <row r="122" spans="2:11" ht="30" hidden="1" customHeight="1">
      <c r="B122" s="21"/>
      <c r="C122" s="735"/>
      <c r="D122" s="657"/>
      <c r="E122" s="657"/>
      <c r="F122" s="21"/>
      <c r="G122" s="24"/>
      <c r="H122" s="26"/>
      <c r="I122" s="734"/>
      <c r="J122" s="657"/>
      <c r="K122" s="21"/>
    </row>
    <row r="123" spans="2:11" ht="30" hidden="1" customHeight="1">
      <c r="B123" s="21"/>
      <c r="C123" s="735"/>
      <c r="D123" s="657"/>
      <c r="E123" s="657"/>
      <c r="F123" s="21"/>
      <c r="G123" s="24"/>
      <c r="H123" s="26"/>
      <c r="I123" s="734"/>
      <c r="J123" s="657"/>
      <c r="K123" s="21"/>
    </row>
    <row r="124" spans="2:11" ht="30" hidden="1" customHeight="1">
      <c r="B124" s="21"/>
      <c r="C124" s="735"/>
      <c r="D124" s="657"/>
      <c r="E124" s="24"/>
      <c r="F124" s="21"/>
      <c r="G124" s="24"/>
      <c r="H124" s="26"/>
      <c r="I124" s="734"/>
      <c r="J124" s="657"/>
      <c r="K124" s="21"/>
    </row>
    <row r="125" spans="2:11" ht="42" hidden="1" customHeight="1">
      <c r="B125" s="21"/>
      <c r="C125" s="735"/>
      <c r="D125" s="657"/>
      <c r="E125" s="657"/>
      <c r="F125" s="21"/>
      <c r="G125" s="24"/>
      <c r="H125" s="32"/>
      <c r="I125" s="734"/>
      <c r="J125" s="657"/>
      <c r="K125" s="21"/>
    </row>
    <row r="126" spans="2:11" ht="42" hidden="1" customHeight="1">
      <c r="B126" s="21"/>
      <c r="C126" s="735"/>
      <c r="D126" s="657"/>
      <c r="E126" s="657"/>
      <c r="F126" s="21"/>
      <c r="G126" s="24"/>
      <c r="H126" s="32"/>
      <c r="I126" s="734"/>
      <c r="J126" s="657"/>
      <c r="K126" s="21"/>
    </row>
    <row r="127" spans="2:11" ht="42" hidden="1" customHeight="1">
      <c r="B127" s="21"/>
      <c r="C127" s="735"/>
      <c r="D127" s="657"/>
      <c r="E127" s="657"/>
      <c r="F127" s="21"/>
      <c r="G127" s="24"/>
      <c r="H127" s="32"/>
      <c r="I127" s="734"/>
      <c r="J127" s="657"/>
      <c r="K127" s="21"/>
    </row>
    <row r="128" spans="2:11" ht="30" hidden="1" customHeight="1">
      <c r="B128" s="21"/>
      <c r="C128" s="735"/>
      <c r="D128" s="657"/>
      <c r="E128" s="657"/>
      <c r="F128" s="21"/>
      <c r="G128" s="24"/>
      <c r="H128" s="31"/>
      <c r="I128" s="734"/>
      <c r="J128" s="657"/>
      <c r="K128" s="21"/>
    </row>
    <row r="129" spans="2:11" ht="30" hidden="1" customHeight="1">
      <c r="B129" s="21"/>
      <c r="C129" s="735"/>
      <c r="D129" s="657"/>
      <c r="E129" s="657"/>
      <c r="F129" s="21"/>
      <c r="G129" s="24"/>
      <c r="H129" s="26"/>
      <c r="I129" s="734"/>
      <c r="J129" s="657"/>
      <c r="K129" s="21"/>
    </row>
    <row r="130" spans="2:11" ht="30" hidden="1" customHeight="1">
      <c r="B130" s="21"/>
      <c r="C130" s="735"/>
      <c r="D130" s="657"/>
      <c r="E130" s="657"/>
      <c r="F130" s="21"/>
      <c r="G130" s="24"/>
      <c r="H130" s="26"/>
      <c r="I130" s="734"/>
      <c r="J130" s="657"/>
      <c r="K130" s="21"/>
    </row>
    <row r="131" spans="2:11" ht="104.1" hidden="1" customHeight="1">
      <c r="B131" s="21"/>
      <c r="C131" s="735"/>
      <c r="D131" s="657"/>
      <c r="E131" s="24"/>
      <c r="F131" s="21"/>
      <c r="G131" s="24"/>
      <c r="H131" s="26"/>
      <c r="I131" s="734"/>
      <c r="J131" s="657"/>
      <c r="K131" s="21"/>
    </row>
    <row r="132" spans="2:11" ht="70.349999999999994" hidden="1" customHeight="1">
      <c r="B132" s="21"/>
      <c r="C132" s="735"/>
      <c r="D132" s="657"/>
      <c r="E132" s="24"/>
      <c r="F132" s="21"/>
      <c r="G132" s="24"/>
      <c r="H132" s="26"/>
      <c r="I132" s="734"/>
      <c r="J132" s="657"/>
      <c r="K132" s="21"/>
    </row>
    <row r="133" spans="2:11" ht="56.25" hidden="1" customHeight="1">
      <c r="B133" s="21"/>
      <c r="C133" s="735"/>
      <c r="D133" s="657"/>
      <c r="E133" s="24"/>
      <c r="F133" s="21"/>
      <c r="G133" s="24"/>
      <c r="H133" s="31"/>
      <c r="I133" s="734"/>
      <c r="J133" s="657"/>
      <c r="K133" s="21"/>
    </row>
    <row r="134" spans="2:11" ht="56.25" hidden="1" customHeight="1">
      <c r="B134" s="21"/>
      <c r="C134" s="735"/>
      <c r="D134" s="657"/>
      <c r="E134" s="657"/>
      <c r="F134" s="21"/>
      <c r="G134" s="24"/>
      <c r="H134" s="26"/>
      <c r="I134" s="734"/>
      <c r="J134" s="657"/>
      <c r="K134" s="21"/>
    </row>
    <row r="135" spans="2:11" ht="56.25" hidden="1" customHeight="1">
      <c r="B135" s="21"/>
      <c r="C135" s="735"/>
      <c r="D135" s="657"/>
      <c r="E135" s="657"/>
      <c r="F135" s="21"/>
      <c r="G135" s="24"/>
      <c r="H135" s="26"/>
      <c r="I135" s="734"/>
      <c r="J135" s="657"/>
      <c r="K135" s="21"/>
    </row>
    <row r="136" spans="2:11" ht="56.25" hidden="1" customHeight="1">
      <c r="B136" s="21"/>
      <c r="C136" s="735"/>
      <c r="D136" s="657"/>
      <c r="E136" s="657"/>
      <c r="F136" s="21"/>
      <c r="G136" s="24"/>
      <c r="H136" s="26"/>
      <c r="I136" s="734"/>
      <c r="J136" s="657"/>
      <c r="K136" s="21"/>
    </row>
    <row r="137" spans="2:11" ht="14.25" hidden="1" customHeight="1">
      <c r="B137" s="21"/>
      <c r="C137" s="735"/>
      <c r="D137" s="657"/>
      <c r="E137" s="657"/>
      <c r="F137" s="21"/>
      <c r="G137" s="24"/>
      <c r="H137" s="26"/>
      <c r="I137" s="734"/>
      <c r="J137" s="657"/>
      <c r="K137" s="21"/>
    </row>
    <row r="138" spans="2:11" ht="15" hidden="1" customHeight="1">
      <c r="B138" s="21"/>
      <c r="C138" s="735"/>
      <c r="D138" s="657"/>
      <c r="E138" s="657"/>
      <c r="F138" s="21"/>
      <c r="G138" s="24"/>
      <c r="H138" s="26"/>
      <c r="I138" s="734"/>
      <c r="J138" s="657"/>
      <c r="K138" s="21"/>
    </row>
    <row r="139" spans="2:11" ht="15" hidden="1" customHeight="1">
      <c r="B139" s="21"/>
      <c r="C139" s="735"/>
      <c r="D139" s="657"/>
      <c r="E139" s="657"/>
      <c r="F139" s="21"/>
      <c r="G139" s="24"/>
      <c r="H139" s="26"/>
      <c r="I139" s="734"/>
      <c r="J139" s="657"/>
      <c r="K139" s="21"/>
    </row>
    <row r="140" spans="2:11" ht="15" hidden="1" customHeight="1">
      <c r="B140" s="21"/>
      <c r="D140" s="24"/>
      <c r="E140" s="21"/>
      <c r="F140" s="21"/>
      <c r="G140" s="21"/>
      <c r="H140" s="27"/>
      <c r="I140" s="21"/>
      <c r="J140" s="21"/>
      <c r="K140" s="21"/>
    </row>
    <row r="141" spans="2:11" ht="15" hidden="1" customHeight="1">
      <c r="K141" s="14"/>
    </row>
    <row r="142" spans="2:11" ht="15" hidden="1" customHeight="1">
      <c r="K142" s="14"/>
    </row>
    <row r="143" spans="2:11" ht="15" hidden="1" customHeight="1">
      <c r="K143" s="14"/>
    </row>
    <row r="144" spans="2:11" ht="15" hidden="1" customHeight="1">
      <c r="K144" s="14"/>
    </row>
    <row r="145" spans="11:11" ht="15" hidden="1" customHeight="1">
      <c r="K145" s="14"/>
    </row>
    <row r="146" spans="11:11" ht="15" hidden="1" customHeight="1">
      <c r="K146" s="14"/>
    </row>
    <row r="147" spans="11:11" ht="15" hidden="1" customHeight="1">
      <c r="K147" s="14"/>
    </row>
    <row r="148" spans="11:11" ht="15" hidden="1" customHeight="1">
      <c r="K148" s="14"/>
    </row>
    <row r="149" spans="11:11" ht="15" hidden="1" customHeight="1">
      <c r="K149" s="14"/>
    </row>
    <row r="150" spans="11:11" ht="15" hidden="1" customHeight="1">
      <c r="K150" s="14"/>
    </row>
    <row r="151" spans="11:11" ht="15" hidden="1" customHeight="1">
      <c r="K151" s="14"/>
    </row>
    <row r="152" spans="11:11" ht="15" hidden="1" customHeight="1">
      <c r="K152" s="14"/>
    </row>
    <row r="153" spans="11:11" ht="15" hidden="1" customHeight="1">
      <c r="K153" s="15"/>
    </row>
    <row r="154" spans="11:11" ht="15" hidden="1" customHeight="1">
      <c r="K154" s="15"/>
    </row>
    <row r="155" spans="11:11" ht="15" hidden="1" customHeight="1">
      <c r="K155" s="15"/>
    </row>
    <row r="156" spans="11:11" ht="15" hidden="1" customHeight="1">
      <c r="K156" s="15"/>
    </row>
    <row r="157" spans="11:11" ht="15" hidden="1" customHeight="1">
      <c r="K157" s="15"/>
    </row>
    <row r="158" spans="11:11" ht="15" hidden="1" customHeight="1">
      <c r="K158" s="15"/>
    </row>
    <row r="159" spans="11:11" ht="15" hidden="1" customHeight="1">
      <c r="K159" s="15"/>
    </row>
    <row r="160" spans="11:11" ht="15" hidden="1" customHeight="1">
      <c r="K160" s="15"/>
    </row>
    <row r="161" spans="11:11" ht="15" hidden="1" customHeight="1">
      <c r="K161" s="15"/>
    </row>
    <row r="162" spans="11:11" ht="15" hidden="1" customHeight="1">
      <c r="K162" s="15"/>
    </row>
    <row r="163" spans="11:11" ht="15" hidden="1" customHeight="1">
      <c r="K163" s="15"/>
    </row>
    <row r="164" spans="11:11" ht="15" hidden="1" customHeight="1">
      <c r="K164" s="15"/>
    </row>
    <row r="165" spans="11:11" ht="15" hidden="1" customHeight="1">
      <c r="K165" s="15"/>
    </row>
    <row r="166" spans="11:11" ht="15" hidden="1" customHeight="1">
      <c r="K166" s="15"/>
    </row>
    <row r="167" spans="11:11" ht="15" hidden="1" customHeight="1">
      <c r="K167" s="15"/>
    </row>
    <row r="168" spans="11:11" ht="15" hidden="1" customHeight="1">
      <c r="K168" s="15"/>
    </row>
    <row r="169" spans="11:11" ht="15" hidden="1" customHeight="1">
      <c r="K169" s="23"/>
    </row>
    <row r="170" spans="11:11" ht="15" hidden="1" customHeight="1">
      <c r="K170" s="23"/>
    </row>
    <row r="171" spans="11:11" ht="15" hidden="1" customHeight="1">
      <c r="K171" s="23"/>
    </row>
    <row r="172" spans="11:11" ht="15" hidden="1" customHeight="1">
      <c r="K172" s="23"/>
    </row>
    <row r="173" spans="11:11" ht="15" hidden="1" customHeight="1">
      <c r="K173" s="23"/>
    </row>
    <row r="174" spans="11:11" ht="15" hidden="1" customHeight="1">
      <c r="K174" s="23"/>
    </row>
    <row r="175" spans="11:11" ht="15" hidden="1" customHeight="1">
      <c r="K175" s="23"/>
    </row>
    <row r="176" spans="11:11" ht="15" hidden="1" customHeight="1">
      <c r="K176" s="23"/>
    </row>
    <row r="177" spans="11:11" ht="15" hidden="1" customHeight="1">
      <c r="K177" s="23"/>
    </row>
    <row r="178" spans="11:11" ht="15" hidden="1" customHeight="1">
      <c r="K178" s="23"/>
    </row>
    <row r="179" spans="11:11" ht="15" hidden="1" customHeight="1">
      <c r="K179" s="23"/>
    </row>
    <row r="180" spans="11:11" ht="15" hidden="1" customHeight="1">
      <c r="K180" s="23"/>
    </row>
    <row r="181" spans="11:11" ht="15" hidden="1" customHeight="1">
      <c r="K181" s="23"/>
    </row>
    <row r="182" spans="11:11" ht="15" hidden="1" customHeight="1">
      <c r="K182" s="23"/>
    </row>
    <row r="183" spans="11:11" ht="15" hidden="1" customHeight="1">
      <c r="K183" s="23"/>
    </row>
    <row r="184" spans="11:11" ht="15" hidden="1" customHeight="1">
      <c r="K184" s="23"/>
    </row>
    <row r="185" spans="11:11" ht="15" hidden="1" customHeight="1">
      <c r="K185" s="23"/>
    </row>
    <row r="186" spans="11:11" ht="15" hidden="1" customHeight="1">
      <c r="K186" s="23"/>
    </row>
    <row r="187" spans="11:11" ht="15" hidden="1" customHeight="1">
      <c r="K187" s="23"/>
    </row>
    <row r="188" spans="11:11" ht="15" hidden="1" customHeight="1">
      <c r="K188" s="23"/>
    </row>
    <row r="189" spans="11:11" ht="15" hidden="1" customHeight="1">
      <c r="K189" s="23"/>
    </row>
    <row r="190" spans="11:11" ht="15" hidden="1" customHeight="1">
      <c r="K190" s="23"/>
    </row>
    <row r="191" spans="11:11" ht="15" hidden="1" customHeight="1">
      <c r="K191" s="23"/>
    </row>
    <row r="192" spans="11:11" ht="15" hidden="1" customHeight="1">
      <c r="K192" s="23"/>
    </row>
    <row r="193" spans="11:11" ht="15" hidden="1" customHeight="1">
      <c r="K193" s="23"/>
    </row>
    <row r="194" spans="11:11" ht="15" hidden="1" customHeight="1">
      <c r="K194" s="23"/>
    </row>
    <row r="195" spans="11:11" ht="15" hidden="1" customHeight="1">
      <c r="K195" s="23"/>
    </row>
    <row r="196" spans="11:11" ht="15" hidden="1" customHeight="1">
      <c r="K196" s="23"/>
    </row>
    <row r="197" spans="11:11" ht="15" hidden="1" customHeight="1">
      <c r="K197" s="23"/>
    </row>
    <row r="198" spans="11:11" ht="15" hidden="1" customHeight="1">
      <c r="K198" s="23"/>
    </row>
    <row r="199" spans="11:11" ht="15" hidden="1" customHeight="1">
      <c r="K199" s="23"/>
    </row>
    <row r="200" spans="11:11" ht="15" hidden="1" customHeight="1">
      <c r="K200" s="23"/>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0" hidden="1" customHeight="1">
      <c r="K324" s="23"/>
    </row>
    <row r="325" spans="11:11" ht="0" hidden="1" customHeight="1">
      <c r="K325" s="23"/>
    </row>
    <row r="326" spans="11:11" ht="0" hidden="1" customHeight="1">
      <c r="K326" s="23"/>
    </row>
  </sheetData>
  <sheetProtection algorithmName="SHA-512" hashValue="QJTOxR6R8auodXLTYnkIyvUT9mWRIwGdglGRCIlwtRc9FOBDlzzJLLE/oKEZpcvIpow4HOgKoCX4UnWSjROyGg==" saltValue="M0YJrbbyWDEMk+8AGk2HYg==" spinCount="100000" sheet="1" objects="1" scenarios="1"/>
  <mergeCells count="69">
    <mergeCell ref="D134:D139"/>
    <mergeCell ref="E134:E135"/>
    <mergeCell ref="I134:I139"/>
    <mergeCell ref="J134:J139"/>
    <mergeCell ref="E136:E137"/>
    <mergeCell ref="E138:E139"/>
    <mergeCell ref="I131:I133"/>
    <mergeCell ref="J131:J133"/>
    <mergeCell ref="D108:D124"/>
    <mergeCell ref="E108:E110"/>
    <mergeCell ref="I108:I110"/>
    <mergeCell ref="J108:J110"/>
    <mergeCell ref="E111:E113"/>
    <mergeCell ref="I111:I120"/>
    <mergeCell ref="E114:E116"/>
    <mergeCell ref="E121:E123"/>
    <mergeCell ref="I121:I124"/>
    <mergeCell ref="E125:E127"/>
    <mergeCell ref="I125:I127"/>
    <mergeCell ref="J125:J127"/>
    <mergeCell ref="E128:E130"/>
    <mergeCell ref="I128:I130"/>
    <mergeCell ref="J128:J130"/>
    <mergeCell ref="C90:C139"/>
    <mergeCell ref="D90:D107"/>
    <mergeCell ref="I90:I95"/>
    <mergeCell ref="J90:J95"/>
    <mergeCell ref="E96:E98"/>
    <mergeCell ref="I96:I101"/>
    <mergeCell ref="J111:J120"/>
    <mergeCell ref="I105:I107"/>
    <mergeCell ref="J105:J107"/>
    <mergeCell ref="J121:J124"/>
    <mergeCell ref="J96:J101"/>
    <mergeCell ref="E99:E101"/>
    <mergeCell ref="E102:E104"/>
    <mergeCell ref="I102:I104"/>
    <mergeCell ref="J102:J104"/>
    <mergeCell ref="D125:D133"/>
    <mergeCell ref="D74:D89"/>
    <mergeCell ref="E74:E76"/>
    <mergeCell ref="I74:I76"/>
    <mergeCell ref="J74:J76"/>
    <mergeCell ref="E77:E79"/>
    <mergeCell ref="I77:I79"/>
    <mergeCell ref="J77:J79"/>
    <mergeCell ref="I80:I81"/>
    <mergeCell ref="J80:J81"/>
    <mergeCell ref="I82:I83"/>
    <mergeCell ref="J82:J83"/>
    <mergeCell ref="I84:I85"/>
    <mergeCell ref="J84:J85"/>
    <mergeCell ref="I86:I89"/>
    <mergeCell ref="J86:J89"/>
    <mergeCell ref="C19:C34"/>
    <mergeCell ref="C45:C51"/>
    <mergeCell ref="B53:K53"/>
    <mergeCell ref="J64:J73"/>
    <mergeCell ref="B37:C37"/>
    <mergeCell ref="I51:K51"/>
    <mergeCell ref="I19:K20"/>
    <mergeCell ref="I23:K34"/>
    <mergeCell ref="I42:K50"/>
    <mergeCell ref="B8:C8"/>
    <mergeCell ref="B11:K11"/>
    <mergeCell ref="B12:K12"/>
    <mergeCell ref="C13:J13"/>
    <mergeCell ref="C16:C17"/>
    <mergeCell ref="I16:K17"/>
  </mergeCells>
  <hyperlinks>
    <hyperlink ref="B4" location="'Ética, Riscos e Compliance'!A1" display="Ética, Gestão de Risco e Compliance" xr:uid="{1A3593A6-B45B-4217-AC8E-D5891B42FB1E}"/>
    <hyperlink ref="C4" location="'Mercado de atuação'!A1" display="Mercado de atuação" xr:uid="{0F3476EC-41FF-4815-A228-8B0914FCA0E9}"/>
    <hyperlink ref="D4" location="'Mudanças Climáticas'!A1" display="Mudanças climáticas" xr:uid="{BC95B3B4-A06F-44CE-9B29-26CD1890A125}"/>
    <hyperlink ref="E4" location="'Gestão do Uso da Água'!A1" display="Gestão do uso da água" xr:uid="{E18EEBBD-9784-49B3-8261-4BDF9FD70212}"/>
    <hyperlink ref="E3" location="Apresentação!A1" display="Apresentação" xr:uid="{32409E4D-A9B1-4330-9947-C952F2ED6664}"/>
    <hyperlink ref="F3" location="'Compromisso Sustentabilidade'!A1" display="Compromisso com Sustentabilidade" xr:uid="{AC8452A5-89A7-4E3E-B89F-2B3C7845AB18}"/>
    <hyperlink ref="G3" location="Materialidade!A1" display="Materialidade" xr:uid="{A26B60FD-61FF-43D3-BF28-C8ECB07F294C}"/>
    <hyperlink ref="F4" location="'Biodiversidade e Impactos'!A1" display="Biodiversidade e impactos ecológicos" xr:uid="{BF801690-EBB2-4295-B6F6-FCDDF721708B}"/>
    <hyperlink ref="G4" location="'Originação Sustentável '!A1" display="Originação sustentável" xr:uid="{507BC677-46B5-4123-B578-D8ED1C61371D}"/>
    <hyperlink ref="H4" location="'Saúde e Segurança'!A1" display="Saúde e Segurança das pessoas" xr:uid="{9CD356CF-FDA1-4F4B-B73A-22D2DDFE049C}"/>
    <hyperlink ref="I4" location="'Desenvolvimento e Valorização'!A1" display="Respeito, desenvolvimento e valorização de pessoas" xr:uid="{A3D9D8BB-F7FB-4E27-9595-B7E99F106630}"/>
    <hyperlink ref="J4" location="'Qualidade Segurança alimento'!A1" display="Qualidade e Segurança dos Alimentos" xr:uid="{446D52FC-FF9E-4A73-B740-3E715ADCF399}"/>
    <hyperlink ref="K4" location="'Bem-Estar Animal'!A1" display="Bem-Estar Animal" xr:uid="{150E6BFB-0BAC-48BE-B07D-2C93C2799512}"/>
    <hyperlink ref="D5" location="'Divulgações adicionais'!A1" display="Divulgações adicionais" xr:uid="{BAF6C091-72BF-4D16-B4B6-C69EFA19A7C8}"/>
    <hyperlink ref="E5" location="SARB!A1" display="SARB" xr:uid="{2F44916F-E61F-41FF-8C1C-F8A09F5864F2}"/>
    <hyperlink ref="F5" location="Políticas!A1" display="Políticas" xr:uid="{887C7DFF-0255-4655-BCB7-1FCACBEDA766}"/>
    <hyperlink ref="G5" location="'Sumário GRI'!A1" display="Sumário GRI" xr:uid="{B86DED9B-DED0-472C-A89A-F1B9F8810AE5}"/>
    <hyperlink ref="H5" location="'Sumário SASB '!A1" display="Sumário SASB" xr:uid="{A6C8D6D8-8D38-4FF5-8FE3-6CADBC4968CE}"/>
  </hyperlinks>
  <pageMargins left="0.511811024" right="0.511811024" top="0.78740157499999996" bottom="0.78740157499999996" header="0.31496062000000002" footer="0.31496062000000002"/>
  <pageSetup paperSize="9" orientation="portrait" r:id="rId1"/>
  <headerFooter>
    <oddFooter>&amp;L_x000D_&amp;1#&amp;"Calibri"&amp;10&amp;K000000 Público</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BBA1BD-07E4-464D-80EB-DBF609A1EFCA}">
  <dimension ref="A3:O305"/>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724" t="s">
        <v>230</v>
      </c>
      <c r="C8" s="724"/>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17"/>
      <c r="B10" s="160"/>
      <c r="C10" s="40"/>
      <c r="D10" s="40"/>
      <c r="E10" s="40"/>
      <c r="F10" s="40"/>
      <c r="G10" s="40"/>
      <c r="H10" s="40"/>
      <c r="I10" s="40"/>
      <c r="J10" s="18"/>
      <c r="K10" s="21"/>
    </row>
    <row r="11" spans="1:12" ht="45" customHeight="1">
      <c r="A11" s="17"/>
      <c r="B11" s="671" t="s">
        <v>231</v>
      </c>
      <c r="C11" s="671"/>
      <c r="D11" s="671"/>
      <c r="E11" s="671"/>
      <c r="F11" s="671"/>
      <c r="G11" s="671"/>
      <c r="H11" s="671"/>
      <c r="I11" s="671"/>
      <c r="J11" s="671"/>
      <c r="K11" s="671"/>
    </row>
    <row r="12" spans="1:12" ht="386.25" customHeight="1">
      <c r="A12" s="17"/>
      <c r="B12" s="672" t="s">
        <v>232</v>
      </c>
      <c r="C12" s="672"/>
      <c r="D12" s="672"/>
      <c r="E12" s="672"/>
      <c r="F12" s="672"/>
      <c r="G12" s="672"/>
      <c r="H12" s="672"/>
      <c r="I12" s="672"/>
      <c r="J12" s="672"/>
      <c r="K12" s="672"/>
    </row>
    <row r="13" spans="1:12" ht="17.45" thickBot="1">
      <c r="A13" s="45"/>
      <c r="B13" s="338"/>
      <c r="C13" s="673"/>
      <c r="D13" s="673"/>
      <c r="E13" s="673"/>
      <c r="F13" s="673"/>
      <c r="G13" s="673"/>
      <c r="H13" s="673"/>
      <c r="I13" s="673"/>
      <c r="J13" s="673"/>
      <c r="K13" s="21"/>
    </row>
    <row r="14" spans="1:12" ht="30" customHeight="1" thickBot="1">
      <c r="A14" s="45"/>
      <c r="B14" s="675" t="s">
        <v>233</v>
      </c>
      <c r="C14" s="675"/>
      <c r="D14" s="161"/>
      <c r="E14" s="161"/>
      <c r="F14" s="161"/>
      <c r="G14" s="161"/>
      <c r="H14" s="161"/>
      <c r="I14" s="162"/>
      <c r="J14" s="163"/>
      <c r="K14" s="339"/>
    </row>
    <row r="15" spans="1:12" ht="30" customHeight="1">
      <c r="A15" s="45"/>
      <c r="B15" s="181"/>
      <c r="C15" s="181"/>
      <c r="D15" s="181"/>
      <c r="E15" s="168">
        <v>2023</v>
      </c>
      <c r="F15" s="168">
        <v>2024</v>
      </c>
      <c r="G15" s="168">
        <v>2025</v>
      </c>
      <c r="H15" s="168" t="s">
        <v>186</v>
      </c>
      <c r="I15" s="167" t="s">
        <v>187</v>
      </c>
      <c r="J15" s="168"/>
      <c r="K15" s="228"/>
      <c r="L15" s="62"/>
    </row>
    <row r="16" spans="1:12" ht="30" customHeight="1">
      <c r="A16" s="45"/>
      <c r="B16" s="181"/>
      <c r="C16" s="674" t="s">
        <v>234</v>
      </c>
      <c r="D16" s="204" t="s">
        <v>235</v>
      </c>
      <c r="E16" s="642">
        <v>4177.1000000000004</v>
      </c>
      <c r="F16" s="484">
        <v>5304.5</v>
      </c>
      <c r="G16" s="481">
        <v>6404.82</v>
      </c>
      <c r="H16" s="334">
        <v>0.21</v>
      </c>
      <c r="I16" s="182"/>
      <c r="J16" s="197"/>
      <c r="K16" s="197"/>
      <c r="L16" s="62"/>
    </row>
    <row r="17" spans="1:12" ht="63.75" customHeight="1">
      <c r="A17" s="45"/>
      <c r="B17" s="181"/>
      <c r="C17" s="674"/>
      <c r="D17" s="204" t="s">
        <v>236</v>
      </c>
      <c r="E17" s="642">
        <v>1249.5</v>
      </c>
      <c r="F17" s="484">
        <v>1681.9</v>
      </c>
      <c r="G17" s="481">
        <v>1879.4</v>
      </c>
      <c r="H17" s="334">
        <v>0.12</v>
      </c>
      <c r="I17" s="182"/>
      <c r="J17" s="197"/>
      <c r="K17" s="197"/>
      <c r="L17" s="62"/>
    </row>
    <row r="18" spans="1:12" ht="64.5" customHeight="1">
      <c r="A18" s="45"/>
      <c r="B18" s="181"/>
      <c r="C18" s="674"/>
      <c r="D18" s="204" t="s">
        <v>237</v>
      </c>
      <c r="E18" s="642">
        <v>436.9</v>
      </c>
      <c r="F18" s="484">
        <v>298.10000000000002</v>
      </c>
      <c r="G18" s="481">
        <v>244.15</v>
      </c>
      <c r="H18" s="334">
        <v>-0.18</v>
      </c>
      <c r="I18" s="182"/>
      <c r="J18" s="197"/>
      <c r="K18" s="197"/>
      <c r="L18" s="62"/>
    </row>
    <row r="19" spans="1:12" ht="56.25" customHeight="1">
      <c r="A19" s="45"/>
      <c r="B19" s="181"/>
      <c r="C19" s="674"/>
      <c r="D19" s="204" t="s">
        <v>238</v>
      </c>
      <c r="E19" s="642">
        <v>2095.1</v>
      </c>
      <c r="F19" s="484">
        <v>4888.3</v>
      </c>
      <c r="G19" s="481">
        <v>3921.31</v>
      </c>
      <c r="H19" s="334">
        <v>-0.2</v>
      </c>
      <c r="I19" s="182"/>
      <c r="J19" s="197"/>
      <c r="K19" s="197"/>
      <c r="L19" s="62"/>
    </row>
    <row r="20" spans="1:12" ht="61.5" customHeight="1">
      <c r="A20" s="45"/>
      <c r="B20" s="181"/>
      <c r="C20" s="674"/>
      <c r="D20" s="204" t="s">
        <v>239</v>
      </c>
      <c r="E20" s="642">
        <v>395.5</v>
      </c>
      <c r="F20" s="484">
        <v>1563.8</v>
      </c>
      <c r="G20" s="481">
        <v>848.26</v>
      </c>
      <c r="H20" s="334">
        <v>-0.46</v>
      </c>
      <c r="I20" s="182"/>
      <c r="J20" s="197"/>
      <c r="K20" s="197"/>
      <c r="L20" s="62"/>
    </row>
    <row r="21" spans="1:12" ht="30" customHeight="1">
      <c r="A21" s="45"/>
      <c r="B21" s="181"/>
      <c r="C21" s="674"/>
      <c r="D21" s="204" t="s">
        <v>240</v>
      </c>
      <c r="E21" s="642">
        <v>28642.5</v>
      </c>
      <c r="F21" s="484">
        <v>36339.199999999997</v>
      </c>
      <c r="G21" s="481">
        <v>58015.86</v>
      </c>
      <c r="H21" s="334">
        <v>0.6</v>
      </c>
      <c r="I21" s="182"/>
      <c r="J21" s="197"/>
      <c r="K21" s="197"/>
      <c r="L21" s="62"/>
    </row>
    <row r="22" spans="1:12" ht="30" customHeight="1">
      <c r="A22" s="45"/>
      <c r="B22" s="181"/>
      <c r="C22" s="674"/>
      <c r="D22" s="204" t="s">
        <v>241</v>
      </c>
      <c r="E22" s="642">
        <v>26891.599999999999</v>
      </c>
      <c r="F22" s="485">
        <v>34068.9</v>
      </c>
      <c r="G22" s="481">
        <v>54830.07</v>
      </c>
      <c r="H22" s="334">
        <v>0.61</v>
      </c>
      <c r="I22" s="182"/>
      <c r="J22" s="182"/>
      <c r="K22" s="182"/>
      <c r="L22" s="62"/>
    </row>
    <row r="23" spans="1:12" ht="30" customHeight="1" thickBot="1">
      <c r="A23" s="45"/>
      <c r="B23" s="163"/>
      <c r="C23" s="674"/>
      <c r="D23" s="174" t="s">
        <v>242</v>
      </c>
      <c r="E23" s="643">
        <v>395.5</v>
      </c>
      <c r="F23" s="486">
        <v>-1563.8</v>
      </c>
      <c r="G23" s="487">
        <v>848.26</v>
      </c>
      <c r="H23" s="185" t="s">
        <v>243</v>
      </c>
      <c r="I23" s="737"/>
      <c r="J23" s="737"/>
      <c r="K23" s="737"/>
    </row>
    <row r="24" spans="1:12" ht="30" customHeight="1" thickBot="1">
      <c r="A24" s="45"/>
      <c r="B24" s="728" t="s">
        <v>244</v>
      </c>
      <c r="C24" s="728"/>
      <c r="D24" s="336"/>
      <c r="E24" s="336"/>
      <c r="F24" s="161"/>
      <c r="G24" s="161"/>
      <c r="H24" s="161"/>
      <c r="I24" s="162"/>
      <c r="J24" s="163"/>
      <c r="K24" s="339"/>
    </row>
    <row r="25" spans="1:12" ht="30" customHeight="1">
      <c r="A25" s="45"/>
      <c r="B25" s="181"/>
      <c r="C25" s="207"/>
      <c r="D25" s="207" t="s">
        <v>245</v>
      </c>
      <c r="E25" s="168">
        <v>2023</v>
      </c>
      <c r="F25" s="168">
        <v>2024</v>
      </c>
      <c r="G25" s="168">
        <v>2025</v>
      </c>
      <c r="H25" s="168" t="s">
        <v>186</v>
      </c>
      <c r="I25" s="167" t="s">
        <v>187</v>
      </c>
      <c r="J25" s="168"/>
      <c r="K25" s="228"/>
    </row>
    <row r="26" spans="1:12" ht="30" customHeight="1">
      <c r="A26" s="45"/>
      <c r="B26" s="238"/>
      <c r="C26" s="674" t="s">
        <v>246</v>
      </c>
      <c r="D26" s="427" t="s">
        <v>247</v>
      </c>
      <c r="E26" s="488">
        <v>3876708</v>
      </c>
      <c r="F26" s="488">
        <v>4417489</v>
      </c>
      <c r="G26" s="488">
        <v>5969048</v>
      </c>
      <c r="H26" s="201">
        <v>0.35099999999999998</v>
      </c>
      <c r="I26" s="630"/>
      <c r="J26" s="630"/>
      <c r="K26" s="630"/>
    </row>
    <row r="27" spans="1:12" ht="30" customHeight="1">
      <c r="A27" s="45"/>
      <c r="B27" s="238"/>
      <c r="C27" s="674"/>
      <c r="D27" s="169" t="s">
        <v>248</v>
      </c>
      <c r="E27" s="200" t="s">
        <v>249</v>
      </c>
      <c r="F27" s="205">
        <v>1285447</v>
      </c>
      <c r="G27" s="489">
        <v>1949220</v>
      </c>
      <c r="H27" s="203">
        <v>0.51600000000000001</v>
      </c>
      <c r="I27" s="630" t="s">
        <v>250</v>
      </c>
      <c r="J27" s="630"/>
      <c r="K27" s="630"/>
    </row>
    <row r="28" spans="1:12" ht="30" customHeight="1">
      <c r="A28" s="45"/>
      <c r="B28" s="238"/>
      <c r="C28" s="674"/>
      <c r="D28" s="171" t="s">
        <v>251</v>
      </c>
      <c r="E28" s="490">
        <v>1638305</v>
      </c>
      <c r="F28" s="490">
        <v>1900807</v>
      </c>
      <c r="G28" s="491">
        <v>2104214</v>
      </c>
      <c r="H28" s="203">
        <v>0.107</v>
      </c>
      <c r="I28" s="631" t="s">
        <v>252</v>
      </c>
      <c r="J28" s="632"/>
      <c r="K28" s="632"/>
    </row>
    <row r="29" spans="1:12" ht="30" customHeight="1">
      <c r="A29" s="45"/>
      <c r="B29" s="238"/>
      <c r="C29" s="674"/>
      <c r="D29" s="171" t="s">
        <v>253</v>
      </c>
      <c r="E29" s="490">
        <v>829200</v>
      </c>
      <c r="F29" s="490">
        <v>952859</v>
      </c>
      <c r="G29" s="490">
        <v>1280643</v>
      </c>
      <c r="H29" s="203">
        <v>0.34399999999999997</v>
      </c>
      <c r="I29" s="631" t="s">
        <v>254</v>
      </c>
      <c r="J29" s="463"/>
      <c r="K29" s="463"/>
    </row>
    <row r="30" spans="1:12" ht="33.75" customHeight="1">
      <c r="A30" s="45"/>
      <c r="B30" s="238"/>
      <c r="C30" s="674"/>
      <c r="D30" s="190" t="s">
        <v>255</v>
      </c>
      <c r="E30" s="490">
        <v>169770</v>
      </c>
      <c r="F30" s="490">
        <v>278376</v>
      </c>
      <c r="G30" s="490">
        <v>634971</v>
      </c>
      <c r="H30" s="195">
        <v>1.2809999999999999</v>
      </c>
      <c r="I30" s="633" t="s">
        <v>256</v>
      </c>
      <c r="J30" s="290"/>
      <c r="K30" s="290"/>
    </row>
    <row r="31" spans="1:12" ht="30" customHeight="1">
      <c r="A31" s="45"/>
      <c r="B31" s="238"/>
      <c r="C31" s="674"/>
      <c r="D31" s="207" t="s">
        <v>257</v>
      </c>
      <c r="E31" s="490"/>
      <c r="F31" s="490"/>
      <c r="G31" s="490"/>
      <c r="H31" s="195"/>
      <c r="I31" s="290"/>
      <c r="J31" s="290"/>
      <c r="K31" s="634"/>
    </row>
    <row r="32" spans="1:12" ht="30" customHeight="1">
      <c r="A32" s="45"/>
      <c r="B32" s="238"/>
      <c r="C32" s="674"/>
      <c r="D32" s="428" t="s">
        <v>247</v>
      </c>
      <c r="E32" s="493" t="s">
        <v>258</v>
      </c>
      <c r="F32" s="494">
        <v>3670000</v>
      </c>
      <c r="G32" s="494">
        <v>3131597</v>
      </c>
      <c r="H32" s="195">
        <v>-0.14699999999999999</v>
      </c>
      <c r="I32" s="172"/>
      <c r="J32" s="492"/>
      <c r="K32" s="492"/>
    </row>
    <row r="33" spans="1:11" ht="30" customHeight="1" thickBot="1">
      <c r="A33" s="45"/>
      <c r="B33" s="161"/>
      <c r="C33" s="675"/>
      <c r="D33" s="191" t="s">
        <v>251</v>
      </c>
      <c r="E33" s="495">
        <v>392033800</v>
      </c>
      <c r="F33" s="495">
        <v>3670000</v>
      </c>
      <c r="G33" s="495">
        <v>3131597</v>
      </c>
      <c r="H33" s="185">
        <v>-0.14699999999999999</v>
      </c>
      <c r="I33" s="738" t="s">
        <v>259</v>
      </c>
      <c r="J33" s="738"/>
      <c r="K33" s="738"/>
    </row>
    <row r="34" spans="1:11" ht="30" customHeight="1">
      <c r="B34" s="181"/>
      <c r="C34" s="181"/>
      <c r="D34" s="181"/>
      <c r="E34" s="168">
        <v>2023</v>
      </c>
      <c r="F34" s="168">
        <v>2024</v>
      </c>
      <c r="G34" s="168">
        <v>2025</v>
      </c>
      <c r="H34" s="168" t="s">
        <v>186</v>
      </c>
      <c r="I34" s="167" t="s">
        <v>187</v>
      </c>
      <c r="J34" s="168"/>
      <c r="K34" s="228"/>
    </row>
    <row r="35" spans="1:11" ht="35.1" customHeight="1">
      <c r="B35" s="97"/>
      <c r="C35" s="674" t="s">
        <v>260</v>
      </c>
      <c r="D35" s="427" t="s">
        <v>261</v>
      </c>
      <c r="E35" s="496">
        <v>1714667.38</v>
      </c>
      <c r="F35" s="496">
        <v>2041965.74</v>
      </c>
      <c r="G35" s="496">
        <v>2829719.52</v>
      </c>
      <c r="H35" s="201">
        <v>0.39</v>
      </c>
      <c r="I35" s="44"/>
      <c r="J35" s="29"/>
      <c r="K35" s="97"/>
    </row>
    <row r="36" spans="1:11" ht="30" customHeight="1">
      <c r="B36" s="97"/>
      <c r="C36" s="674"/>
      <c r="D36" s="169" t="s">
        <v>262</v>
      </c>
      <c r="E36" s="217">
        <v>261213.67</v>
      </c>
      <c r="F36" s="217">
        <v>406258.77</v>
      </c>
      <c r="G36" s="497">
        <v>409893.57</v>
      </c>
      <c r="H36" s="203">
        <v>0.01</v>
      </c>
      <c r="I36" s="178"/>
      <c r="J36" s="178"/>
      <c r="K36" s="178"/>
    </row>
    <row r="37" spans="1:11" ht="30" customHeight="1">
      <c r="B37" s="97"/>
      <c r="C37" s="674"/>
      <c r="D37" s="171" t="s">
        <v>263</v>
      </c>
      <c r="E37" s="208">
        <v>21910.52</v>
      </c>
      <c r="F37" s="208">
        <v>74606.2</v>
      </c>
      <c r="G37" s="241">
        <v>81652.149999999994</v>
      </c>
      <c r="H37" s="203">
        <v>0.09</v>
      </c>
      <c r="I37" s="178"/>
      <c r="J37" s="178"/>
      <c r="K37" s="178"/>
    </row>
    <row r="38" spans="1:11" ht="30" customHeight="1">
      <c r="B38" s="97"/>
      <c r="C38" s="674"/>
      <c r="D38" s="171" t="s">
        <v>264</v>
      </c>
      <c r="E38" s="208">
        <v>847914.42</v>
      </c>
      <c r="F38" s="208">
        <v>977111.01</v>
      </c>
      <c r="G38" s="208">
        <v>1694099.74</v>
      </c>
      <c r="H38" s="203">
        <v>0.73</v>
      </c>
      <c r="I38" s="178"/>
      <c r="J38" s="178"/>
      <c r="K38" s="178"/>
    </row>
    <row r="39" spans="1:11" ht="30" customHeight="1">
      <c r="B39" s="97"/>
      <c r="C39" s="674"/>
      <c r="D39" s="171" t="s">
        <v>265</v>
      </c>
      <c r="E39" s="490" t="s">
        <v>130</v>
      </c>
      <c r="F39" s="490" t="s">
        <v>130</v>
      </c>
      <c r="G39" s="490">
        <v>4370.78</v>
      </c>
      <c r="H39" s="194" t="s">
        <v>130</v>
      </c>
      <c r="I39" s="635" t="s">
        <v>266</v>
      </c>
      <c r="J39" s="178"/>
      <c r="K39" s="178"/>
    </row>
    <row r="40" spans="1:11" ht="30" customHeight="1">
      <c r="B40" s="97"/>
      <c r="C40" s="674"/>
      <c r="D40" s="171" t="s">
        <v>267</v>
      </c>
      <c r="E40" s="208">
        <v>78651.039999999994</v>
      </c>
      <c r="F40" s="490">
        <v>102654.06</v>
      </c>
      <c r="G40" s="490">
        <v>105104.8</v>
      </c>
      <c r="H40" s="195">
        <v>0.02</v>
      </c>
      <c r="I40" s="178"/>
      <c r="J40" s="178"/>
      <c r="K40" s="178"/>
    </row>
    <row r="41" spans="1:11" ht="30" customHeight="1">
      <c r="B41" s="97"/>
      <c r="C41" s="674"/>
      <c r="D41" s="171" t="s">
        <v>268</v>
      </c>
      <c r="E41" s="208">
        <v>316280.71000000002</v>
      </c>
      <c r="F41" s="208">
        <v>314903.05</v>
      </c>
      <c r="G41" s="208">
        <v>324091.63</v>
      </c>
      <c r="H41" s="195">
        <v>0.03</v>
      </c>
      <c r="I41" s="178"/>
      <c r="J41" s="178"/>
      <c r="K41" s="178"/>
    </row>
    <row r="42" spans="1:11" ht="30" customHeight="1">
      <c r="B42" s="97"/>
      <c r="C42" s="674"/>
      <c r="D42" s="171" t="s">
        <v>269</v>
      </c>
      <c r="E42" s="208">
        <v>188697.02</v>
      </c>
      <c r="F42" s="208">
        <v>166432.65</v>
      </c>
      <c r="G42" s="208">
        <v>210506.85</v>
      </c>
      <c r="H42" s="195">
        <v>0.26</v>
      </c>
      <c r="I42" s="178"/>
      <c r="J42" s="178"/>
      <c r="K42" s="178"/>
    </row>
    <row r="43" spans="1:11" ht="16.899999999999999">
      <c r="B43" s="21"/>
      <c r="C43" s="372"/>
      <c r="E43" s="29"/>
      <c r="F43" s="97"/>
      <c r="G43" s="29"/>
      <c r="H43" s="206"/>
      <c r="I43" s="44"/>
      <c r="J43" s="736"/>
      <c r="K43" s="21"/>
    </row>
    <row r="44" spans="1:11" ht="42" hidden="1" customHeight="1">
      <c r="B44" s="21"/>
      <c r="C44" s="372"/>
      <c r="E44" s="29"/>
      <c r="F44" s="97"/>
      <c r="G44" s="29"/>
      <c r="H44" s="206"/>
      <c r="I44" s="44"/>
      <c r="J44" s="736"/>
      <c r="K44" s="21"/>
    </row>
    <row r="45" spans="1:11" ht="42" hidden="1" customHeight="1">
      <c r="B45" s="21"/>
      <c r="C45" s="372"/>
      <c r="E45" s="29"/>
      <c r="F45" s="97"/>
      <c r="G45" s="29"/>
      <c r="H45" s="206"/>
      <c r="I45" s="44"/>
      <c r="J45" s="736"/>
      <c r="K45" s="21"/>
    </row>
    <row r="46" spans="1:11" ht="42" hidden="1" customHeight="1">
      <c r="B46" s="21"/>
      <c r="C46" s="372"/>
      <c r="E46" s="29"/>
      <c r="F46" s="97"/>
      <c r="G46" s="29"/>
      <c r="H46" s="206"/>
      <c r="I46" s="44"/>
      <c r="J46" s="736"/>
      <c r="K46" s="21"/>
    </row>
    <row r="47" spans="1:11" ht="42" hidden="1" customHeight="1">
      <c r="B47" s="21"/>
      <c r="C47" s="372"/>
      <c r="E47" s="29"/>
      <c r="F47" s="97"/>
      <c r="G47" s="29"/>
      <c r="H47" s="29"/>
      <c r="I47" s="44"/>
      <c r="J47" s="736"/>
      <c r="K47" s="21"/>
    </row>
    <row r="48" spans="1:11" ht="42" hidden="1" customHeight="1">
      <c r="B48" s="21"/>
      <c r="C48" s="372"/>
      <c r="E48" s="29"/>
      <c r="F48" s="97"/>
      <c r="G48" s="29"/>
      <c r="H48" s="206"/>
      <c r="I48" s="44"/>
      <c r="J48" s="736"/>
      <c r="K48" s="21"/>
    </row>
    <row r="49" spans="2:11" ht="42" hidden="1" customHeight="1">
      <c r="B49" s="21"/>
      <c r="C49" s="372"/>
      <c r="E49" s="29"/>
      <c r="F49" s="97"/>
      <c r="G49" s="29"/>
      <c r="H49" s="29"/>
      <c r="I49" s="44"/>
      <c r="J49" s="736"/>
      <c r="K49" s="21"/>
    </row>
    <row r="50" spans="2:11" ht="30" hidden="1" customHeight="1">
      <c r="B50" s="21"/>
      <c r="C50" s="372"/>
      <c r="E50" s="29"/>
      <c r="F50" s="97"/>
      <c r="G50" s="29"/>
      <c r="H50" s="373"/>
      <c r="I50" s="44"/>
      <c r="J50" s="736"/>
      <c r="K50" s="21"/>
    </row>
    <row r="51" spans="2:11" ht="30" hidden="1" customHeight="1">
      <c r="B51" s="21"/>
      <c r="C51" s="372"/>
      <c r="E51" s="29"/>
      <c r="F51" s="97"/>
      <c r="G51" s="29"/>
      <c r="H51" s="373"/>
      <c r="I51" s="44"/>
      <c r="J51" s="736"/>
      <c r="K51" s="21"/>
    </row>
    <row r="52" spans="2:11" ht="30" hidden="1" customHeight="1">
      <c r="B52" s="21"/>
      <c r="C52" s="372"/>
      <c r="E52" s="29"/>
      <c r="F52" s="97"/>
      <c r="G52" s="29"/>
      <c r="H52" s="373"/>
      <c r="I52" s="44"/>
      <c r="J52" s="736"/>
      <c r="K52" s="21"/>
    </row>
    <row r="53" spans="2:11" ht="108.75" hidden="1" customHeight="1">
      <c r="B53" s="21"/>
      <c r="D53" s="657"/>
      <c r="E53" s="657"/>
      <c r="F53" s="21"/>
      <c r="G53" s="24"/>
      <c r="H53" s="41"/>
      <c r="I53" s="734"/>
      <c r="J53" s="657"/>
      <c r="K53" s="21"/>
    </row>
    <row r="54" spans="2:11" ht="110.85" hidden="1" customHeight="1">
      <c r="B54" s="21"/>
      <c r="D54" s="657"/>
      <c r="E54" s="657"/>
      <c r="F54" s="21"/>
      <c r="G54" s="24"/>
      <c r="H54" s="41"/>
      <c r="I54" s="734"/>
      <c r="J54" s="657"/>
      <c r="K54" s="21"/>
    </row>
    <row r="55" spans="2:11" ht="30" hidden="1" customHeight="1">
      <c r="B55" s="21"/>
      <c r="D55" s="657"/>
      <c r="E55" s="657"/>
      <c r="F55" s="21"/>
      <c r="G55" s="24"/>
      <c r="H55" s="41"/>
      <c r="I55" s="734"/>
      <c r="J55" s="657"/>
      <c r="K55" s="21"/>
    </row>
    <row r="56" spans="2:11" ht="42" hidden="1" customHeight="1">
      <c r="B56" s="21"/>
      <c r="D56" s="657"/>
      <c r="E56" s="657"/>
      <c r="F56" s="21"/>
      <c r="G56" s="43"/>
      <c r="H56" s="41"/>
      <c r="I56" s="734"/>
      <c r="J56" s="657"/>
      <c r="K56" s="21"/>
    </row>
    <row r="57" spans="2:11" ht="42" hidden="1" customHeight="1">
      <c r="B57" s="21"/>
      <c r="D57" s="657"/>
      <c r="E57" s="657"/>
      <c r="F57" s="21"/>
      <c r="G57" s="24"/>
      <c r="H57" s="41"/>
      <c r="I57" s="734"/>
      <c r="J57" s="657"/>
      <c r="K57" s="21"/>
    </row>
    <row r="58" spans="2:11" ht="54" hidden="1" customHeight="1">
      <c r="B58" s="21"/>
      <c r="D58" s="657"/>
      <c r="E58" s="657"/>
      <c r="F58" s="21"/>
      <c r="G58" s="24"/>
      <c r="H58" s="41"/>
      <c r="I58" s="734"/>
      <c r="J58" s="657"/>
      <c r="K58" s="21"/>
    </row>
    <row r="59" spans="2:11" ht="54" hidden="1" customHeight="1">
      <c r="B59" s="21"/>
      <c r="D59" s="657"/>
      <c r="E59" s="24"/>
      <c r="F59" s="21"/>
      <c r="G59" s="24"/>
      <c r="H59" s="41"/>
      <c r="I59" s="734"/>
      <c r="J59" s="657"/>
      <c r="K59" s="21"/>
    </row>
    <row r="60" spans="2:11" ht="54" hidden="1" customHeight="1">
      <c r="B60" s="21"/>
      <c r="D60" s="657"/>
      <c r="E60" s="24"/>
      <c r="F60" s="21"/>
      <c r="G60" s="24"/>
      <c r="H60" s="41"/>
      <c r="I60" s="734"/>
      <c r="J60" s="657"/>
      <c r="K60" s="21"/>
    </row>
    <row r="61" spans="2:11" ht="54" hidden="1" customHeight="1">
      <c r="B61" s="21"/>
      <c r="D61" s="657"/>
      <c r="E61" s="24"/>
      <c r="F61" s="21"/>
      <c r="G61" s="24"/>
      <c r="H61" s="41"/>
      <c r="I61" s="734"/>
      <c r="J61" s="657"/>
      <c r="K61" s="21"/>
    </row>
    <row r="62" spans="2:11" ht="30" hidden="1" customHeight="1">
      <c r="B62" s="21"/>
      <c r="D62" s="657"/>
      <c r="E62" s="24"/>
      <c r="F62" s="21"/>
      <c r="G62" s="24"/>
      <c r="H62" s="41"/>
      <c r="I62" s="734"/>
      <c r="J62" s="657"/>
      <c r="K62" s="21"/>
    </row>
    <row r="63" spans="2:11" ht="30" hidden="1" customHeight="1">
      <c r="B63" s="21"/>
      <c r="D63" s="657"/>
      <c r="E63" s="24"/>
      <c r="F63" s="21"/>
      <c r="G63" s="24"/>
      <c r="H63" s="41"/>
      <c r="I63" s="734"/>
      <c r="J63" s="657"/>
      <c r="K63" s="21"/>
    </row>
    <row r="64" spans="2:11" ht="30" hidden="1" customHeight="1">
      <c r="B64" s="21"/>
      <c r="D64" s="657"/>
      <c r="E64" s="24"/>
      <c r="F64" s="21"/>
      <c r="G64" s="24"/>
      <c r="H64" s="41"/>
      <c r="I64" s="734"/>
      <c r="J64" s="657"/>
      <c r="K64" s="21"/>
    </row>
    <row r="65" spans="2:11" ht="30" hidden="1" customHeight="1">
      <c r="B65" s="21"/>
      <c r="D65" s="657"/>
      <c r="E65" s="24"/>
      <c r="F65" s="21"/>
      <c r="G65" s="24"/>
      <c r="H65" s="26"/>
      <c r="I65" s="734"/>
      <c r="J65" s="657"/>
      <c r="K65" s="21"/>
    </row>
    <row r="66" spans="2:11" ht="30" hidden="1" customHeight="1">
      <c r="B66" s="21"/>
      <c r="D66" s="657"/>
      <c r="E66" s="24"/>
      <c r="F66" s="21"/>
      <c r="G66" s="24"/>
      <c r="H66" s="26"/>
      <c r="I66" s="734"/>
      <c r="J66" s="657"/>
      <c r="K66" s="21"/>
    </row>
    <row r="67" spans="2:11" ht="30" hidden="1" customHeight="1">
      <c r="B67" s="21"/>
      <c r="D67" s="657"/>
      <c r="E67" s="24"/>
      <c r="F67" s="21"/>
      <c r="G67" s="24"/>
      <c r="H67" s="27"/>
      <c r="I67" s="734"/>
      <c r="J67" s="657"/>
      <c r="K67" s="21"/>
    </row>
    <row r="68" spans="2:11" ht="30" hidden="1" customHeight="1">
      <c r="B68" s="21"/>
      <c r="D68" s="657"/>
      <c r="E68" s="24"/>
      <c r="F68" s="21"/>
      <c r="G68" s="24"/>
      <c r="H68" s="27"/>
      <c r="I68" s="734"/>
      <c r="J68" s="657"/>
      <c r="K68" s="21"/>
    </row>
    <row r="69" spans="2:11" ht="30" hidden="1" customHeight="1">
      <c r="B69" s="21"/>
      <c r="C69" s="735"/>
      <c r="D69" s="657"/>
      <c r="E69" s="24"/>
      <c r="F69" s="21"/>
      <c r="G69" s="24"/>
      <c r="H69" s="42"/>
      <c r="I69" s="734"/>
      <c r="J69" s="657"/>
      <c r="K69" s="21"/>
    </row>
    <row r="70" spans="2:11" ht="30" hidden="1" customHeight="1">
      <c r="B70" s="21"/>
      <c r="C70" s="735"/>
      <c r="D70" s="657"/>
      <c r="E70" s="24"/>
      <c r="F70" s="21"/>
      <c r="G70" s="24"/>
      <c r="H70" s="42"/>
      <c r="I70" s="734"/>
      <c r="J70" s="657"/>
      <c r="K70" s="21"/>
    </row>
    <row r="71" spans="2:11" ht="30" hidden="1" customHeight="1">
      <c r="B71" s="21"/>
      <c r="C71" s="735"/>
      <c r="D71" s="657"/>
      <c r="E71" s="24"/>
      <c r="F71" s="21"/>
      <c r="G71" s="24"/>
      <c r="H71" s="42"/>
      <c r="I71" s="734"/>
      <c r="J71" s="657"/>
      <c r="K71" s="21"/>
    </row>
    <row r="72" spans="2:11" ht="75" hidden="1" customHeight="1">
      <c r="B72" s="21"/>
      <c r="C72" s="735"/>
      <c r="D72" s="657"/>
      <c r="E72" s="24"/>
      <c r="F72" s="21"/>
      <c r="G72" s="24"/>
      <c r="H72" s="42"/>
      <c r="I72" s="734"/>
      <c r="J72" s="657"/>
      <c r="K72" s="21"/>
    </row>
    <row r="73" spans="2:11" ht="60" hidden="1" customHeight="1">
      <c r="B73" s="21"/>
      <c r="C73" s="735"/>
      <c r="D73" s="657"/>
      <c r="E73" s="24"/>
      <c r="F73" s="21"/>
      <c r="G73" s="24"/>
      <c r="H73" s="42"/>
      <c r="I73" s="734"/>
      <c r="J73" s="657"/>
      <c r="K73" s="21"/>
    </row>
    <row r="74" spans="2:11" ht="72.75" hidden="1" customHeight="1">
      <c r="B74" s="21"/>
      <c r="C74" s="735"/>
      <c r="D74" s="657"/>
      <c r="E74" s="24"/>
      <c r="F74" s="21"/>
      <c r="G74" s="24"/>
      <c r="H74" s="42"/>
      <c r="I74" s="734"/>
      <c r="J74" s="657"/>
      <c r="K74" s="21"/>
    </row>
    <row r="75" spans="2:11" ht="75" hidden="1" customHeight="1">
      <c r="B75" s="21"/>
      <c r="C75" s="735"/>
      <c r="D75" s="657"/>
      <c r="E75" s="657"/>
      <c r="F75" s="21"/>
      <c r="G75" s="24"/>
      <c r="H75" s="26"/>
      <c r="I75" s="734"/>
      <c r="J75" s="657"/>
      <c r="K75" s="21"/>
    </row>
    <row r="76" spans="2:11" ht="42" hidden="1" customHeight="1">
      <c r="B76" s="21"/>
      <c r="C76" s="735"/>
      <c r="D76" s="657"/>
      <c r="E76" s="657"/>
      <c r="F76" s="21"/>
      <c r="G76" s="24"/>
      <c r="H76" s="26"/>
      <c r="I76" s="734"/>
      <c r="J76" s="657"/>
      <c r="K76" s="21"/>
    </row>
    <row r="77" spans="2:11" ht="75" hidden="1" customHeight="1">
      <c r="B77" s="21"/>
      <c r="C77" s="735"/>
      <c r="D77" s="657"/>
      <c r="E77" s="657"/>
      <c r="F77" s="21"/>
      <c r="G77" s="24"/>
      <c r="H77" s="26"/>
      <c r="I77" s="734"/>
      <c r="J77" s="657"/>
      <c r="K77" s="21"/>
    </row>
    <row r="78" spans="2:11" ht="42" hidden="1" customHeight="1">
      <c r="B78" s="21"/>
      <c r="C78" s="735"/>
      <c r="D78" s="657"/>
      <c r="E78" s="657"/>
      <c r="F78" s="21"/>
      <c r="G78" s="24"/>
      <c r="H78" s="26"/>
      <c r="I78" s="734"/>
      <c r="J78" s="657"/>
      <c r="K78" s="21"/>
    </row>
    <row r="79" spans="2:11" ht="30" hidden="1" customHeight="1">
      <c r="B79" s="21"/>
      <c r="C79" s="735"/>
      <c r="D79" s="657"/>
      <c r="E79" s="657"/>
      <c r="F79" s="21"/>
      <c r="G79" s="24"/>
      <c r="H79" s="26"/>
      <c r="I79" s="734"/>
      <c r="J79" s="657"/>
      <c r="K79" s="21"/>
    </row>
    <row r="80" spans="2:11" ht="30" hidden="1" customHeight="1">
      <c r="B80" s="21"/>
      <c r="C80" s="735"/>
      <c r="D80" s="657"/>
      <c r="E80" s="657"/>
      <c r="F80" s="21"/>
      <c r="G80" s="24"/>
      <c r="H80" s="26"/>
      <c r="I80" s="734"/>
      <c r="J80" s="657"/>
      <c r="K80" s="21"/>
    </row>
    <row r="81" spans="2:11" ht="60.75" hidden="1" customHeight="1">
      <c r="B81" s="21"/>
      <c r="C81" s="735"/>
      <c r="D81" s="657"/>
      <c r="E81" s="657"/>
      <c r="F81" s="21"/>
      <c r="G81" s="24"/>
      <c r="H81" s="26"/>
      <c r="I81" s="734"/>
      <c r="J81" s="657"/>
      <c r="K81" s="21"/>
    </row>
    <row r="82" spans="2:11" ht="60.75" hidden="1" customHeight="1">
      <c r="B82" s="21"/>
      <c r="C82" s="735"/>
      <c r="D82" s="657"/>
      <c r="E82" s="657"/>
      <c r="F82" s="21"/>
      <c r="G82" s="24"/>
      <c r="H82" s="26"/>
      <c r="I82" s="734"/>
      <c r="J82" s="657"/>
      <c r="K82" s="21"/>
    </row>
    <row r="83" spans="2:11" ht="60.75" hidden="1" customHeight="1">
      <c r="B83" s="21"/>
      <c r="C83" s="735"/>
      <c r="D83" s="657"/>
      <c r="E83" s="657"/>
      <c r="F83" s="21"/>
      <c r="G83" s="24"/>
      <c r="H83" s="26"/>
      <c r="I83" s="734"/>
      <c r="J83" s="657"/>
      <c r="K83" s="21"/>
    </row>
    <row r="84" spans="2:11" ht="42" hidden="1" customHeight="1">
      <c r="B84" s="21"/>
      <c r="C84" s="735"/>
      <c r="D84" s="657"/>
      <c r="E84" s="24"/>
      <c r="F84" s="21"/>
      <c r="G84" s="24"/>
      <c r="H84" s="42"/>
      <c r="I84" s="734"/>
      <c r="J84" s="657"/>
      <c r="K84" s="21"/>
    </row>
    <row r="85" spans="2:11" ht="42" hidden="1" customHeight="1">
      <c r="B85" s="21"/>
      <c r="C85" s="735"/>
      <c r="D85" s="657"/>
      <c r="E85" s="24"/>
      <c r="F85" s="21"/>
      <c r="G85" s="24"/>
      <c r="H85" s="26"/>
      <c r="I85" s="734"/>
      <c r="J85" s="657"/>
      <c r="K85" s="21"/>
    </row>
    <row r="86" spans="2:11" ht="42" hidden="1" customHeight="1">
      <c r="B86" s="21"/>
      <c r="C86" s="735"/>
      <c r="D86" s="657"/>
      <c r="E86" s="24"/>
      <c r="F86" s="21"/>
      <c r="G86" s="24"/>
      <c r="H86" s="26"/>
      <c r="I86" s="734"/>
      <c r="J86" s="657"/>
      <c r="K86" s="21"/>
    </row>
    <row r="87" spans="2:11" ht="152.85" hidden="1" customHeight="1">
      <c r="B87" s="21"/>
      <c r="C87" s="735"/>
      <c r="D87" s="657"/>
      <c r="E87" s="657"/>
      <c r="F87" s="21"/>
      <c r="G87" s="24"/>
      <c r="H87" s="26"/>
      <c r="I87" s="734"/>
      <c r="J87" s="657"/>
      <c r="K87" s="21"/>
    </row>
    <row r="88" spans="2:11" ht="30" hidden="1" customHeight="1">
      <c r="B88" s="21"/>
      <c r="C88" s="735"/>
      <c r="D88" s="657"/>
      <c r="E88" s="657"/>
      <c r="F88" s="21"/>
      <c r="G88" s="24"/>
      <c r="H88" s="26"/>
      <c r="I88" s="734"/>
      <c r="J88" s="657"/>
      <c r="K88" s="21"/>
    </row>
    <row r="89" spans="2:11" ht="30" hidden="1" customHeight="1">
      <c r="B89" s="21"/>
      <c r="C89" s="735"/>
      <c r="D89" s="657"/>
      <c r="E89" s="657"/>
      <c r="F89" s="21"/>
      <c r="G89" s="24"/>
      <c r="H89" s="26"/>
      <c r="I89" s="734"/>
      <c r="J89" s="657"/>
      <c r="K89" s="21"/>
    </row>
    <row r="90" spans="2:11" ht="30" hidden="1" customHeight="1">
      <c r="B90" s="21"/>
      <c r="C90" s="735"/>
      <c r="D90" s="657"/>
      <c r="E90" s="657"/>
      <c r="F90" s="21"/>
      <c r="G90" s="24"/>
      <c r="H90" s="26"/>
      <c r="I90" s="734"/>
      <c r="J90" s="657"/>
      <c r="K90" s="21"/>
    </row>
    <row r="91" spans="2:11" ht="30" hidden="1" customHeight="1">
      <c r="B91" s="21"/>
      <c r="C91" s="735"/>
      <c r="D91" s="657"/>
      <c r="E91" s="657"/>
      <c r="F91" s="21"/>
      <c r="G91" s="24"/>
      <c r="H91" s="26"/>
      <c r="I91" s="734"/>
      <c r="J91" s="657"/>
      <c r="K91" s="21"/>
    </row>
    <row r="92" spans="2:11" ht="46.5" hidden="1" customHeight="1">
      <c r="B92" s="21"/>
      <c r="C92" s="735"/>
      <c r="D92" s="657"/>
      <c r="E92" s="657"/>
      <c r="F92" s="21"/>
      <c r="G92" s="24"/>
      <c r="H92" s="26"/>
      <c r="I92" s="734"/>
      <c r="J92" s="657"/>
      <c r="K92" s="21"/>
    </row>
    <row r="93" spans="2:11" ht="56.25" hidden="1" customHeight="1">
      <c r="B93" s="21"/>
      <c r="C93" s="735"/>
      <c r="D93" s="657"/>
      <c r="E93" s="657"/>
      <c r="F93" s="21"/>
      <c r="G93" s="24"/>
      <c r="H93" s="31"/>
      <c r="I93" s="734"/>
      <c r="J93" s="657"/>
      <c r="K93" s="21"/>
    </row>
    <row r="94" spans="2:11" ht="60" hidden="1" customHeight="1">
      <c r="B94" s="21"/>
      <c r="C94" s="735"/>
      <c r="D94" s="657"/>
      <c r="E94" s="657"/>
      <c r="F94" s="21"/>
      <c r="G94" s="24"/>
      <c r="H94" s="31"/>
      <c r="I94" s="734"/>
      <c r="J94" s="657"/>
      <c r="K94" s="21"/>
    </row>
    <row r="95" spans="2:11" ht="60" hidden="1" customHeight="1">
      <c r="B95" s="21"/>
      <c r="C95" s="735"/>
      <c r="D95" s="657"/>
      <c r="E95" s="657"/>
      <c r="F95" s="21"/>
      <c r="G95" s="24"/>
      <c r="H95" s="31"/>
      <c r="I95" s="734"/>
      <c r="J95" s="657"/>
      <c r="K95" s="21"/>
    </row>
    <row r="96" spans="2:11" ht="60" hidden="1" customHeight="1">
      <c r="B96" s="21"/>
      <c r="C96" s="735"/>
      <c r="D96" s="657"/>
      <c r="E96" s="24"/>
      <c r="F96" s="21"/>
      <c r="G96" s="24"/>
      <c r="H96" s="26"/>
      <c r="I96" s="734"/>
      <c r="J96" s="657"/>
      <c r="K96" s="21"/>
    </row>
    <row r="97" spans="2:11" ht="30" hidden="1" customHeight="1">
      <c r="B97" s="21"/>
      <c r="C97" s="735"/>
      <c r="D97" s="657"/>
      <c r="E97" s="24"/>
      <c r="F97" s="21"/>
      <c r="G97" s="24"/>
      <c r="H97" s="26"/>
      <c r="I97" s="734"/>
      <c r="J97" s="657"/>
      <c r="K97" s="21"/>
    </row>
    <row r="98" spans="2:11" ht="30" hidden="1" customHeight="1">
      <c r="B98" s="21"/>
      <c r="C98" s="735"/>
      <c r="D98" s="657"/>
      <c r="E98" s="24"/>
      <c r="F98" s="21"/>
      <c r="G98" s="24"/>
      <c r="H98" s="26"/>
      <c r="I98" s="734"/>
      <c r="J98" s="657"/>
      <c r="K98" s="21"/>
    </row>
    <row r="99" spans="2:11" ht="30" hidden="1" customHeight="1">
      <c r="B99" s="21"/>
      <c r="C99" s="735"/>
      <c r="D99" s="657"/>
      <c r="E99" s="24"/>
      <c r="F99" s="21"/>
      <c r="G99" s="24"/>
      <c r="H99" s="32"/>
      <c r="I99" s="734"/>
      <c r="J99" s="657"/>
      <c r="K99" s="21"/>
    </row>
    <row r="100" spans="2:11" ht="146.85" hidden="1" customHeight="1">
      <c r="B100" s="21"/>
      <c r="C100" s="735"/>
      <c r="D100" s="657"/>
      <c r="E100" s="657"/>
      <c r="F100" s="21"/>
      <c r="G100" s="24"/>
      <c r="H100" s="26"/>
      <c r="I100" s="734"/>
      <c r="J100" s="657"/>
      <c r="K100" s="21"/>
    </row>
    <row r="101" spans="2:11" ht="30" hidden="1" customHeight="1">
      <c r="B101" s="21"/>
      <c r="C101" s="735"/>
      <c r="D101" s="657"/>
      <c r="E101" s="657"/>
      <c r="F101" s="21"/>
      <c r="G101" s="24"/>
      <c r="H101" s="26"/>
      <c r="I101" s="734"/>
      <c r="J101" s="657"/>
      <c r="K101" s="21"/>
    </row>
    <row r="102" spans="2:11" ht="30" hidden="1" customHeight="1">
      <c r="B102" s="21"/>
      <c r="C102" s="735"/>
      <c r="D102" s="657"/>
      <c r="E102" s="657"/>
      <c r="F102" s="21"/>
      <c r="G102" s="24"/>
      <c r="H102" s="26"/>
      <c r="I102" s="734"/>
      <c r="J102" s="657"/>
      <c r="K102" s="21"/>
    </row>
    <row r="103" spans="2:11" ht="30" hidden="1" customHeight="1">
      <c r="B103" s="21"/>
      <c r="C103" s="735"/>
      <c r="D103" s="657"/>
      <c r="E103" s="24"/>
      <c r="F103" s="21"/>
      <c r="G103" s="24"/>
      <c r="H103" s="26"/>
      <c r="I103" s="734"/>
      <c r="J103" s="657"/>
      <c r="K103" s="21"/>
    </row>
    <row r="104" spans="2:11" ht="42" hidden="1" customHeight="1">
      <c r="B104" s="21"/>
      <c r="C104" s="735"/>
      <c r="D104" s="657"/>
      <c r="E104" s="657"/>
      <c r="F104" s="21"/>
      <c r="G104" s="24"/>
      <c r="H104" s="32"/>
      <c r="I104" s="734"/>
      <c r="J104" s="657"/>
      <c r="K104" s="21"/>
    </row>
    <row r="105" spans="2:11" ht="42" hidden="1" customHeight="1">
      <c r="B105" s="21"/>
      <c r="C105" s="735"/>
      <c r="D105" s="657"/>
      <c r="E105" s="657"/>
      <c r="F105" s="21"/>
      <c r="G105" s="24"/>
      <c r="H105" s="32"/>
      <c r="I105" s="734"/>
      <c r="J105" s="657"/>
      <c r="K105" s="21"/>
    </row>
    <row r="106" spans="2:11" ht="42" hidden="1" customHeight="1">
      <c r="B106" s="21"/>
      <c r="C106" s="735"/>
      <c r="D106" s="657"/>
      <c r="E106" s="657"/>
      <c r="F106" s="21"/>
      <c r="G106" s="24"/>
      <c r="H106" s="32"/>
      <c r="I106" s="734"/>
      <c r="J106" s="657"/>
      <c r="K106" s="21"/>
    </row>
    <row r="107" spans="2:11" ht="30" hidden="1" customHeight="1">
      <c r="B107" s="21"/>
      <c r="C107" s="735"/>
      <c r="D107" s="657"/>
      <c r="E107" s="657"/>
      <c r="F107" s="21"/>
      <c r="G107" s="24"/>
      <c r="H107" s="31"/>
      <c r="I107" s="734"/>
      <c r="J107" s="657"/>
      <c r="K107" s="21"/>
    </row>
    <row r="108" spans="2:11" ht="30" hidden="1" customHeight="1">
      <c r="B108" s="21"/>
      <c r="C108" s="735"/>
      <c r="D108" s="657"/>
      <c r="E108" s="657"/>
      <c r="F108" s="21"/>
      <c r="G108" s="24"/>
      <c r="H108" s="26"/>
      <c r="I108" s="734"/>
      <c r="J108" s="657"/>
      <c r="K108" s="21"/>
    </row>
    <row r="109" spans="2:11" ht="30" hidden="1" customHeight="1">
      <c r="B109" s="21"/>
      <c r="C109" s="735"/>
      <c r="D109" s="657"/>
      <c r="E109" s="657"/>
      <c r="F109" s="21"/>
      <c r="G109" s="24"/>
      <c r="H109" s="26"/>
      <c r="I109" s="734"/>
      <c r="J109" s="657"/>
      <c r="K109" s="21"/>
    </row>
    <row r="110" spans="2:11" ht="104.1" hidden="1" customHeight="1">
      <c r="B110" s="21"/>
      <c r="C110" s="735"/>
      <c r="D110" s="657"/>
      <c r="E110" s="24"/>
      <c r="F110" s="21"/>
      <c r="G110" s="24"/>
      <c r="H110" s="26"/>
      <c r="I110" s="734"/>
      <c r="J110" s="657"/>
      <c r="K110" s="21"/>
    </row>
    <row r="111" spans="2:11" ht="70.349999999999994" hidden="1" customHeight="1">
      <c r="B111" s="21"/>
      <c r="C111" s="735"/>
      <c r="D111" s="657"/>
      <c r="E111" s="24"/>
      <c r="F111" s="21"/>
      <c r="G111" s="24"/>
      <c r="H111" s="26"/>
      <c r="I111" s="734"/>
      <c r="J111" s="657"/>
      <c r="K111" s="21"/>
    </row>
    <row r="112" spans="2:11" ht="56.25" hidden="1" customHeight="1">
      <c r="B112" s="21"/>
      <c r="C112" s="735"/>
      <c r="D112" s="657"/>
      <c r="E112" s="24"/>
      <c r="F112" s="21"/>
      <c r="G112" s="24"/>
      <c r="H112" s="31"/>
      <c r="I112" s="734"/>
      <c r="J112" s="657"/>
      <c r="K112" s="21"/>
    </row>
    <row r="113" spans="2:11" ht="56.25" hidden="1" customHeight="1">
      <c r="B113" s="21"/>
      <c r="C113" s="735"/>
      <c r="D113" s="657"/>
      <c r="E113" s="657"/>
      <c r="F113" s="21"/>
      <c r="G113" s="24"/>
      <c r="H113" s="26"/>
      <c r="I113" s="734"/>
      <c r="J113" s="657"/>
      <c r="K113" s="21"/>
    </row>
    <row r="114" spans="2:11" ht="56.25" hidden="1" customHeight="1">
      <c r="B114" s="21"/>
      <c r="C114" s="735"/>
      <c r="D114" s="657"/>
      <c r="E114" s="657"/>
      <c r="F114" s="21"/>
      <c r="G114" s="24"/>
      <c r="H114" s="26"/>
      <c r="I114" s="734"/>
      <c r="J114" s="657"/>
      <c r="K114" s="21"/>
    </row>
    <row r="115" spans="2:11" ht="56.25" hidden="1" customHeight="1">
      <c r="B115" s="21"/>
      <c r="C115" s="735"/>
      <c r="D115" s="657"/>
      <c r="E115" s="657"/>
      <c r="F115" s="21"/>
      <c r="G115" s="24"/>
      <c r="H115" s="26"/>
      <c r="I115" s="734"/>
      <c r="J115" s="657"/>
      <c r="K115" s="21"/>
    </row>
    <row r="116" spans="2:11" ht="14.25" hidden="1" customHeight="1">
      <c r="B116" s="21"/>
      <c r="C116" s="735"/>
      <c r="D116" s="657"/>
      <c r="E116" s="657"/>
      <c r="F116" s="21"/>
      <c r="G116" s="24"/>
      <c r="H116" s="26"/>
      <c r="I116" s="734"/>
      <c r="J116" s="657"/>
      <c r="K116" s="21"/>
    </row>
    <row r="117" spans="2:11" ht="15" hidden="1" customHeight="1">
      <c r="B117" s="21"/>
      <c r="C117" s="735"/>
      <c r="D117" s="657"/>
      <c r="E117" s="657"/>
      <c r="F117" s="21"/>
      <c r="G117" s="24"/>
      <c r="H117" s="26"/>
      <c r="I117" s="734"/>
      <c r="J117" s="657"/>
      <c r="K117" s="21"/>
    </row>
    <row r="118" spans="2:11" ht="15" hidden="1" customHeight="1">
      <c r="B118" s="21"/>
      <c r="C118" s="735"/>
      <c r="D118" s="657"/>
      <c r="E118" s="657"/>
      <c r="F118" s="21"/>
      <c r="G118" s="24"/>
      <c r="H118" s="26"/>
      <c r="I118" s="734"/>
      <c r="J118" s="657"/>
      <c r="K118" s="21"/>
    </row>
    <row r="119" spans="2:11" ht="15" hidden="1" customHeight="1">
      <c r="B119" s="21"/>
      <c r="D119" s="24"/>
      <c r="E119" s="21"/>
      <c r="F119" s="21"/>
      <c r="G119" s="21"/>
      <c r="H119" s="27"/>
      <c r="I119" s="21"/>
      <c r="J119" s="21"/>
      <c r="K119" s="21"/>
    </row>
    <row r="120" spans="2:11" ht="15" hidden="1" customHeight="1">
      <c r="K120" s="14"/>
    </row>
    <row r="121" spans="2:11" ht="15" hidden="1" customHeight="1">
      <c r="K121" s="14"/>
    </row>
    <row r="122" spans="2:11" ht="15" hidden="1" customHeight="1">
      <c r="K122" s="14"/>
    </row>
    <row r="123" spans="2:11" ht="15" hidden="1" customHeight="1">
      <c r="K123" s="14"/>
    </row>
    <row r="124" spans="2:11" ht="15" hidden="1" customHeight="1">
      <c r="K124" s="14"/>
    </row>
    <row r="125" spans="2:11" ht="15" hidden="1" customHeight="1">
      <c r="K125" s="14"/>
    </row>
    <row r="126" spans="2:11" ht="15" hidden="1" customHeight="1">
      <c r="K126" s="14"/>
    </row>
    <row r="127" spans="2:11" ht="15" hidden="1" customHeight="1">
      <c r="K127" s="14"/>
    </row>
    <row r="128" spans="2:11" ht="15" hidden="1" customHeight="1">
      <c r="K128" s="14"/>
    </row>
    <row r="129" spans="11:11" ht="15" hidden="1" customHeight="1">
      <c r="K129" s="14"/>
    </row>
    <row r="130" spans="11:11" ht="15" hidden="1" customHeight="1">
      <c r="K130" s="14"/>
    </row>
    <row r="131" spans="11:11" ht="15" hidden="1" customHeight="1">
      <c r="K131" s="14"/>
    </row>
    <row r="132" spans="11:11" ht="15" hidden="1" customHeight="1">
      <c r="K132" s="15"/>
    </row>
    <row r="133" spans="11:11" ht="15" hidden="1" customHeight="1">
      <c r="K133" s="15"/>
    </row>
    <row r="134" spans="11:11" ht="15" hidden="1" customHeight="1">
      <c r="K134" s="15"/>
    </row>
    <row r="135" spans="11:11" ht="15" hidden="1" customHeight="1">
      <c r="K135" s="15"/>
    </row>
    <row r="136" spans="11:11" ht="15" hidden="1" customHeight="1">
      <c r="K136" s="15"/>
    </row>
    <row r="137" spans="11:11" ht="15" hidden="1" customHeight="1">
      <c r="K137" s="15"/>
    </row>
    <row r="138" spans="11:11" ht="15" hidden="1" customHeight="1">
      <c r="K138" s="15"/>
    </row>
    <row r="139" spans="11:11" ht="15" hidden="1" customHeight="1">
      <c r="K139" s="15"/>
    </row>
    <row r="140" spans="11:11" ht="15" hidden="1" customHeight="1">
      <c r="K140" s="15"/>
    </row>
    <row r="141" spans="11:11" ht="15" hidden="1" customHeight="1">
      <c r="K141" s="15"/>
    </row>
    <row r="142" spans="11:11" ht="15" hidden="1" customHeight="1">
      <c r="K142" s="15"/>
    </row>
    <row r="143" spans="11:11" ht="15" hidden="1" customHeight="1">
      <c r="K143" s="15"/>
    </row>
    <row r="144" spans="11:11" ht="15" hidden="1" customHeight="1">
      <c r="K144" s="15"/>
    </row>
    <row r="145" spans="11:11" ht="15" hidden="1" customHeight="1">
      <c r="K145" s="15"/>
    </row>
    <row r="146" spans="11:11" ht="15" hidden="1" customHeight="1">
      <c r="K146" s="15"/>
    </row>
    <row r="147" spans="11:11" ht="15" hidden="1" customHeight="1">
      <c r="K147" s="15"/>
    </row>
    <row r="148" spans="11:11" ht="15" hidden="1" customHeight="1">
      <c r="K148" s="23"/>
    </row>
    <row r="149" spans="11:11" ht="15" hidden="1" customHeight="1">
      <c r="K149" s="23"/>
    </row>
    <row r="150" spans="11:11" ht="15" hidden="1" customHeight="1">
      <c r="K150" s="23"/>
    </row>
    <row r="151" spans="11:11" ht="15" hidden="1" customHeight="1">
      <c r="K151" s="23"/>
    </row>
    <row r="152" spans="11:11" ht="15" hidden="1" customHeight="1">
      <c r="K152" s="23"/>
    </row>
    <row r="153" spans="11:11" ht="15" hidden="1" customHeight="1">
      <c r="K153" s="23"/>
    </row>
    <row r="154" spans="11:11" ht="15" hidden="1" customHeight="1">
      <c r="K154" s="23"/>
    </row>
    <row r="155" spans="11:11" ht="15" hidden="1" customHeight="1">
      <c r="K155" s="23"/>
    </row>
    <row r="156" spans="11:11" ht="15" hidden="1" customHeight="1">
      <c r="K156" s="23"/>
    </row>
    <row r="157" spans="11:11" ht="15" hidden="1" customHeight="1">
      <c r="K157" s="23"/>
    </row>
    <row r="158" spans="11:11" ht="15" hidden="1" customHeight="1">
      <c r="K158" s="23"/>
    </row>
    <row r="159" spans="11:11" ht="15" hidden="1" customHeight="1">
      <c r="K159" s="23"/>
    </row>
    <row r="160" spans="11:11" ht="15" hidden="1" customHeight="1">
      <c r="K160" s="23"/>
    </row>
    <row r="161" spans="11:11" ht="15" hidden="1" customHeight="1">
      <c r="K161" s="23"/>
    </row>
    <row r="162" spans="11:11" ht="15" hidden="1" customHeight="1">
      <c r="K162" s="23"/>
    </row>
    <row r="163" spans="11:11" ht="15" hidden="1" customHeight="1">
      <c r="K163" s="23"/>
    </row>
    <row r="164" spans="11:11" ht="15" hidden="1" customHeight="1">
      <c r="K164" s="23"/>
    </row>
    <row r="165" spans="11:11" ht="15" hidden="1" customHeight="1">
      <c r="K165" s="23"/>
    </row>
    <row r="166" spans="11:11" ht="15" hidden="1" customHeight="1">
      <c r="K166" s="23"/>
    </row>
    <row r="167" spans="11:11" ht="15" hidden="1" customHeight="1">
      <c r="K167" s="23"/>
    </row>
    <row r="168" spans="11:11" ht="15" hidden="1" customHeight="1">
      <c r="K168" s="23"/>
    </row>
    <row r="169" spans="11:11" ht="15" hidden="1" customHeight="1">
      <c r="K169" s="23"/>
    </row>
    <row r="170" spans="11:11" ht="15" hidden="1" customHeight="1">
      <c r="K170" s="23"/>
    </row>
    <row r="171" spans="11:11" ht="15" hidden="1" customHeight="1">
      <c r="K171" s="23"/>
    </row>
    <row r="172" spans="11:11" ht="15" hidden="1" customHeight="1">
      <c r="K172" s="23"/>
    </row>
    <row r="173" spans="11:11" ht="15" hidden="1" customHeight="1">
      <c r="K173" s="23"/>
    </row>
    <row r="174" spans="11:11" ht="15" hidden="1" customHeight="1">
      <c r="K174" s="23"/>
    </row>
    <row r="175" spans="11:11" ht="15" hidden="1" customHeight="1">
      <c r="K175" s="23"/>
    </row>
    <row r="176" spans="11:11" ht="15" hidden="1" customHeight="1">
      <c r="K176" s="23"/>
    </row>
    <row r="177" spans="11:11" ht="15" hidden="1" customHeight="1">
      <c r="K177" s="23"/>
    </row>
    <row r="178" spans="11:11" ht="15" hidden="1" customHeight="1">
      <c r="K178" s="23"/>
    </row>
    <row r="179" spans="11:11" ht="15" hidden="1" customHeight="1">
      <c r="K179" s="23"/>
    </row>
    <row r="180" spans="11:11" ht="15" hidden="1" customHeight="1">
      <c r="K180" s="23"/>
    </row>
    <row r="181" spans="11:11" ht="15" hidden="1" customHeight="1">
      <c r="K181" s="23"/>
    </row>
    <row r="182" spans="11:11" ht="15" hidden="1" customHeight="1">
      <c r="K182" s="23"/>
    </row>
    <row r="183" spans="11:11" ht="15" hidden="1" customHeight="1">
      <c r="K183" s="23"/>
    </row>
    <row r="184" spans="11:11" ht="15" hidden="1" customHeight="1">
      <c r="K184" s="23"/>
    </row>
    <row r="185" spans="11:11" ht="15" hidden="1" customHeight="1">
      <c r="K185" s="23"/>
    </row>
    <row r="186" spans="11:11" ht="15" hidden="1" customHeight="1">
      <c r="K186" s="23"/>
    </row>
    <row r="187" spans="11:11" ht="15" hidden="1" customHeight="1">
      <c r="K187" s="23"/>
    </row>
    <row r="188" spans="11:11" ht="15" hidden="1" customHeight="1">
      <c r="K188" s="23"/>
    </row>
    <row r="189" spans="11:11" ht="15" hidden="1" customHeight="1">
      <c r="K189" s="23"/>
    </row>
    <row r="190" spans="11:11" ht="15" hidden="1" customHeight="1">
      <c r="K190" s="23"/>
    </row>
    <row r="191" spans="11:11" ht="15" hidden="1" customHeight="1">
      <c r="K191" s="23"/>
    </row>
    <row r="192" spans="11:11" ht="15" hidden="1" customHeight="1">
      <c r="K192" s="23"/>
    </row>
    <row r="193" spans="11:11" ht="15" hidden="1" customHeight="1">
      <c r="K193" s="23"/>
    </row>
    <row r="194" spans="11:11" ht="15" hidden="1" customHeight="1">
      <c r="K194" s="23"/>
    </row>
    <row r="195" spans="11:11" ht="15" hidden="1" customHeight="1">
      <c r="K195" s="23"/>
    </row>
    <row r="196" spans="11:11" ht="15" hidden="1" customHeight="1">
      <c r="K196" s="23"/>
    </row>
    <row r="197" spans="11:11" ht="15" hidden="1" customHeight="1">
      <c r="K197" s="23"/>
    </row>
    <row r="198" spans="11:11" ht="15" hidden="1" customHeight="1">
      <c r="K198" s="23"/>
    </row>
    <row r="199" spans="11:11" ht="15" hidden="1" customHeight="1">
      <c r="K199" s="23"/>
    </row>
    <row r="200" spans="11:11" ht="15" hidden="1" customHeight="1">
      <c r="K200" s="23"/>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0" hidden="1" customHeight="1">
      <c r="K303" s="23"/>
    </row>
    <row r="304" spans="11:11" ht="0" hidden="1" customHeight="1">
      <c r="K304" s="23"/>
    </row>
    <row r="305" spans="11:11" ht="0" hidden="1" customHeight="1">
      <c r="K305" s="23"/>
    </row>
  </sheetData>
  <sheetProtection algorithmName="SHA-512" hashValue="iNNVPBqTw5wEgpJEysyBgLAT0izidJWjNVyrJajml6A3KUj5NLG5WFche5R1M/yfEVCyaMDwWag6CaBOWXsHVQ==" saltValue="8KzTX2Zvw/9liGBqBxR3iA==" spinCount="100000" sheet="1" objects="1" scenarios="1"/>
  <mergeCells count="66">
    <mergeCell ref="C35:C42"/>
    <mergeCell ref="B8:C8"/>
    <mergeCell ref="C13:J13"/>
    <mergeCell ref="B11:K11"/>
    <mergeCell ref="B12:K12"/>
    <mergeCell ref="B14:C14"/>
    <mergeCell ref="I23:K23"/>
    <mergeCell ref="C16:C23"/>
    <mergeCell ref="B24:C24"/>
    <mergeCell ref="I33:K33"/>
    <mergeCell ref="C26:C33"/>
    <mergeCell ref="J43:J52"/>
    <mergeCell ref="D53:D68"/>
    <mergeCell ref="E53:E55"/>
    <mergeCell ref="I53:I55"/>
    <mergeCell ref="J53:J55"/>
    <mergeCell ref="E56:E58"/>
    <mergeCell ref="I56:I58"/>
    <mergeCell ref="J56:J58"/>
    <mergeCell ref="I59:I60"/>
    <mergeCell ref="J59:J60"/>
    <mergeCell ref="I61:I62"/>
    <mergeCell ref="J61:J62"/>
    <mergeCell ref="I63:I64"/>
    <mergeCell ref="J63:J64"/>
    <mergeCell ref="I65:I68"/>
    <mergeCell ref="J65:J68"/>
    <mergeCell ref="I75:I80"/>
    <mergeCell ref="J75:J80"/>
    <mergeCell ref="C69:C118"/>
    <mergeCell ref="D69:D86"/>
    <mergeCell ref="I69:I74"/>
    <mergeCell ref="J69:J74"/>
    <mergeCell ref="E75:E77"/>
    <mergeCell ref="I84:I86"/>
    <mergeCell ref="J84:J86"/>
    <mergeCell ref="D87:D103"/>
    <mergeCell ref="E87:E89"/>
    <mergeCell ref="I87:I89"/>
    <mergeCell ref="J87:J89"/>
    <mergeCell ref="E90:E92"/>
    <mergeCell ref="E93:E95"/>
    <mergeCell ref="E78:E80"/>
    <mergeCell ref="E81:E83"/>
    <mergeCell ref="I81:I83"/>
    <mergeCell ref="J81:J83"/>
    <mergeCell ref="E100:E102"/>
    <mergeCell ref="I100:I103"/>
    <mergeCell ref="J100:J103"/>
    <mergeCell ref="I90:I99"/>
    <mergeCell ref="J90:J99"/>
    <mergeCell ref="D113:D118"/>
    <mergeCell ref="E113:E114"/>
    <mergeCell ref="I113:I118"/>
    <mergeCell ref="J113:J118"/>
    <mergeCell ref="E115:E116"/>
    <mergeCell ref="E117:E118"/>
    <mergeCell ref="D104:D112"/>
    <mergeCell ref="E104:E106"/>
    <mergeCell ref="I104:I106"/>
    <mergeCell ref="J104:J106"/>
    <mergeCell ref="E107:E109"/>
    <mergeCell ref="I107:I109"/>
    <mergeCell ref="J107:J109"/>
    <mergeCell ref="I110:I112"/>
    <mergeCell ref="J110:J112"/>
  </mergeCells>
  <phoneticPr fontId="17" type="noConversion"/>
  <hyperlinks>
    <hyperlink ref="B4" location="'Ética, Riscos e Compliance'!A1" display="Ética, Gestão de Risco e Compliance" xr:uid="{8E965324-687A-4B66-A59F-C148FFA7FA22}"/>
    <hyperlink ref="C4" location="'Mercado de atuação'!A1" display="Mercado de atuação" xr:uid="{AFAD952F-D0EE-4FC1-BC8C-92C03AC98FAF}"/>
    <hyperlink ref="D4" location="'Mudanças Climáticas'!A1" display="Mudanças climáticas" xr:uid="{AD5360D4-50E8-4A32-8FE7-F885B449E4C2}"/>
    <hyperlink ref="E4" location="'Gestão do Uso da Água'!A1" display="Gestão do uso da água" xr:uid="{CB45B8AB-9020-44FE-B675-BE779D6F5C1B}"/>
    <hyperlink ref="E3" location="Apresentação!A1" display="Apresentação" xr:uid="{DF1DC326-9B24-41F7-95DF-349AB3C56206}"/>
    <hyperlink ref="F3" location="'Compromisso Sustentabilidade'!A1" display="Compromisso com Sustentabilidade" xr:uid="{750C96EA-23A3-4E61-A1AE-3E46B0E04CC6}"/>
    <hyperlink ref="G3" location="Materialidade!A1" display="Materialidade" xr:uid="{8CEDF371-13A1-41A2-9D64-AAB8133E8D3D}"/>
    <hyperlink ref="F4" location="'Biodiversidade e Impactos'!A1" display="Biodiversidade e impactos ecológicos" xr:uid="{08A796C0-B7A6-4AFB-AE01-009D993AA722}"/>
    <hyperlink ref="G4" location="'Originação Sustentável '!A1" display="Originação sustentável" xr:uid="{7E699987-F0E4-44B4-A3BE-F5E63700C0FA}"/>
    <hyperlink ref="H4" location="'Saúde e Segurança'!A1" display="Saúde e Segurança das pessoas" xr:uid="{D636386A-244B-444F-B2A0-F6DF28D764D0}"/>
    <hyperlink ref="I4" location="'Desenvolvimento e Valorização'!A1" display="Respeito, desenvolvimento e valorização de pessoas" xr:uid="{D5CDCEE9-0EE1-45B0-A20B-68D65545F154}"/>
    <hyperlink ref="J4" location="'Qualidade Segurança alimento'!A1" display="Qualidade e Segurança dos Alimentos" xr:uid="{59EE9216-BD7F-4730-B75D-0602B89D087B}"/>
    <hyperlink ref="K4" location="'Bem-Estar Animal'!A1" display="Bem-Estar Animal" xr:uid="{E14EC0F0-D68D-49D1-848F-5DF3C3A687B1}"/>
    <hyperlink ref="D5" location="'Divulgações adicionais'!A1" display="Divulgações adicionais" xr:uid="{E46B2D13-5417-46AE-9F3A-B10E2A085105}"/>
    <hyperlink ref="E5" location="SARB!A1" display="SARB" xr:uid="{ADD8E513-F9F5-4F2F-9BFB-EF8154FC9D4B}"/>
    <hyperlink ref="F5" location="Políticas!A1" display="Políticas" xr:uid="{9014011F-A0BE-4A6D-9DA9-875D4B8EDA31}"/>
    <hyperlink ref="G5" location="'Sumário GRI'!A1" display="Sumário GRI" xr:uid="{03A8969C-DABD-4501-9353-F6C4A21671D2}"/>
    <hyperlink ref="H5" location="'Sumário SASB '!A1" display="Sumário SASB" xr:uid="{2D30EBC6-B8E2-4F90-8175-EE395FA3491C}"/>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F02158-8949-4849-8373-7B84CD3D5332}">
  <dimension ref="A3:O351"/>
  <sheetViews>
    <sheetView showGridLines="0" showRowColHeaders="0" zoomScale="66" zoomScaleNormal="66" zoomScaleSheetLayoutView="90" workbookViewId="0">
      <pane ySplit="9" topLeftCell="A10" activePane="bottomLeft" state="frozen"/>
      <selection pane="bottomLeft" activeCell="A7" sqref="A7"/>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724" t="s">
        <v>8</v>
      </c>
      <c r="C8" s="724"/>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17"/>
      <c r="B10" s="160"/>
      <c r="C10" s="40"/>
      <c r="D10" s="40"/>
      <c r="E10" s="40"/>
      <c r="F10" s="40"/>
      <c r="G10" s="40"/>
      <c r="H10" s="40"/>
      <c r="I10" s="40"/>
      <c r="J10" s="18"/>
      <c r="K10" s="21"/>
    </row>
    <row r="11" spans="1:12" ht="45" customHeight="1">
      <c r="A11" s="17"/>
      <c r="B11" s="671" t="s">
        <v>270</v>
      </c>
      <c r="C11" s="671"/>
      <c r="D11" s="671"/>
      <c r="E11" s="671"/>
      <c r="F11" s="671"/>
      <c r="G11" s="671"/>
      <c r="H11" s="671"/>
      <c r="I11" s="671"/>
      <c r="J11" s="671"/>
      <c r="K11" s="671"/>
    </row>
    <row r="12" spans="1:12" ht="393" customHeight="1">
      <c r="A12" s="17"/>
      <c r="B12" s="672" t="s">
        <v>271</v>
      </c>
      <c r="C12" s="672"/>
      <c r="D12" s="672"/>
      <c r="E12" s="672"/>
      <c r="F12" s="672"/>
      <c r="G12" s="672"/>
      <c r="H12" s="672"/>
      <c r="I12" s="672"/>
      <c r="J12" s="672"/>
      <c r="K12" s="672"/>
    </row>
    <row r="13" spans="1:12" ht="17.45" thickBot="1">
      <c r="A13" s="45"/>
      <c r="B13" s="161"/>
      <c r="C13" s="161"/>
      <c r="D13" s="161"/>
      <c r="E13" s="161"/>
      <c r="F13" s="161"/>
      <c r="G13" s="161"/>
      <c r="H13" s="161"/>
      <c r="I13" s="161"/>
      <c r="J13" s="161"/>
      <c r="K13" s="161"/>
    </row>
    <row r="14" spans="1:12" ht="30" customHeight="1" thickBot="1">
      <c r="A14" s="45"/>
      <c r="B14" s="675" t="s">
        <v>272</v>
      </c>
      <c r="C14" s="675"/>
      <c r="D14" s="161"/>
      <c r="E14" s="161"/>
      <c r="F14" s="161"/>
      <c r="G14" s="161"/>
      <c r="H14" s="161"/>
      <c r="I14" s="161"/>
      <c r="J14" s="161"/>
      <c r="K14" s="161"/>
    </row>
    <row r="15" spans="1:12" ht="30" customHeight="1">
      <c r="A15" s="45"/>
      <c r="B15" s="181"/>
      <c r="C15" s="181"/>
      <c r="D15" s="181"/>
      <c r="E15" s="168"/>
      <c r="F15" s="168"/>
      <c r="G15" s="168">
        <v>2025</v>
      </c>
      <c r="H15" s="168"/>
      <c r="I15" s="167"/>
      <c r="J15" s="168"/>
      <c r="K15" s="168"/>
      <c r="L15" s="62"/>
    </row>
    <row r="16" spans="1:12" ht="288" customHeight="1" thickBot="1">
      <c r="A16" s="45"/>
      <c r="B16" s="163"/>
      <c r="C16" s="272" t="s">
        <v>273</v>
      </c>
      <c r="D16" s="272" t="s">
        <v>274</v>
      </c>
      <c r="E16" s="741" t="s">
        <v>275</v>
      </c>
      <c r="F16" s="741"/>
      <c r="G16" s="741"/>
      <c r="H16" s="741"/>
      <c r="I16" s="741"/>
      <c r="J16" s="741"/>
      <c r="K16" s="193"/>
    </row>
    <row r="17" spans="1:11" ht="30" customHeight="1">
      <c r="A17" s="181"/>
      <c r="B17" s="181"/>
      <c r="C17" s="177"/>
      <c r="D17" s="177"/>
      <c r="E17" s="168"/>
      <c r="F17" s="168"/>
      <c r="G17" s="168">
        <v>2025</v>
      </c>
      <c r="H17" s="168"/>
      <c r="I17" s="167"/>
      <c r="J17" s="168"/>
      <c r="K17" s="168"/>
    </row>
    <row r="18" spans="1:11" ht="286.5" customHeight="1" thickBot="1">
      <c r="A18" s="45"/>
      <c r="B18" s="161"/>
      <c r="C18" s="272" t="s">
        <v>276</v>
      </c>
      <c r="D18" s="272" t="s">
        <v>277</v>
      </c>
      <c r="E18" s="730" t="s">
        <v>278</v>
      </c>
      <c r="F18" s="730"/>
      <c r="G18" s="730"/>
      <c r="H18" s="730"/>
      <c r="I18" s="730"/>
      <c r="J18" s="730"/>
      <c r="K18" s="730"/>
    </row>
    <row r="19" spans="1:11" ht="30" customHeight="1">
      <c r="A19" s="45"/>
      <c r="B19"/>
      <c r="C19" s="181"/>
      <c r="D19" s="124"/>
      <c r="E19" s="228">
        <v>2023</v>
      </c>
      <c r="F19" s="164">
        <v>2024</v>
      </c>
      <c r="G19" s="164">
        <v>2025</v>
      </c>
      <c r="H19" s="228" t="s">
        <v>186</v>
      </c>
      <c r="I19" s="224" t="s">
        <v>187</v>
      </c>
      <c r="J19" s="186"/>
      <c r="K19" s="186"/>
    </row>
    <row r="20" spans="1:11" ht="16.899999999999999">
      <c r="A20" s="45"/>
      <c r="B20" s="181"/>
      <c r="C20" s="181"/>
      <c r="D20" s="181"/>
      <c r="E20" s="181"/>
      <c r="F20" s="229"/>
      <c r="G20" s="229"/>
      <c r="H20" s="181"/>
      <c r="I20" s="181"/>
      <c r="J20" s="181"/>
      <c r="K20" s="181"/>
    </row>
    <row r="21" spans="1:11" ht="106.15" customHeight="1">
      <c r="A21"/>
      <c r="B21"/>
      <c r="C21" s="740" t="s">
        <v>279</v>
      </c>
      <c r="D21" s="269" t="s">
        <v>280</v>
      </c>
      <c r="E21" s="499">
        <v>14853.6209</v>
      </c>
      <c r="F21" s="500">
        <v>18072.791850000001</v>
      </c>
      <c r="G21" s="501">
        <v>25238.17</v>
      </c>
      <c r="H21" s="189">
        <f>(G21-F21)/F21</f>
        <v>0.39647322945292462</v>
      </c>
      <c r="I21" s="739" t="s">
        <v>281</v>
      </c>
      <c r="J21" s="739"/>
      <c r="K21" s="739"/>
    </row>
    <row r="22" spans="1:11" ht="59.45" customHeight="1">
      <c r="A22" s="45"/>
      <c r="B22" s="165"/>
      <c r="C22" s="740"/>
      <c r="D22" s="190" t="s">
        <v>282</v>
      </c>
      <c r="E22" s="502">
        <v>13353.346369999999</v>
      </c>
      <c r="F22" s="503">
        <v>16293.3586</v>
      </c>
      <c r="G22" s="503">
        <v>17132.650000000001</v>
      </c>
      <c r="H22" s="504">
        <v>5.1511258090152258E-2</v>
      </c>
      <c r="I22" s="170"/>
      <c r="J22" s="202"/>
      <c r="K22" s="202"/>
    </row>
    <row r="23" spans="1:11" ht="51" customHeight="1">
      <c r="A23" s="45"/>
      <c r="B23" s="165"/>
      <c r="C23" s="740"/>
      <c r="D23" s="218" t="s">
        <v>283</v>
      </c>
      <c r="E23" s="379">
        <v>3768.9331800000004</v>
      </c>
      <c r="F23" s="379">
        <v>3440.8260800000003</v>
      </c>
      <c r="G23" s="379">
        <v>7260.55</v>
      </c>
      <c r="H23" s="505">
        <v>1.1101182771783686</v>
      </c>
      <c r="I23" s="202"/>
      <c r="J23" s="92"/>
      <c r="K23" s="202"/>
    </row>
    <row r="24" spans="1:11" ht="36" customHeight="1">
      <c r="A24" s="45"/>
      <c r="B24" s="165"/>
      <c r="C24" s="740"/>
      <c r="D24" s="219" t="s">
        <v>284</v>
      </c>
      <c r="E24" s="503">
        <v>950.5123000000001</v>
      </c>
      <c r="F24" s="503">
        <v>855.03300000000002</v>
      </c>
      <c r="G24" s="503">
        <v>844.97</v>
      </c>
      <c r="H24" s="380">
        <v>-1.1769136395905173E-2</v>
      </c>
      <c r="I24" s="175"/>
      <c r="J24" s="170"/>
      <c r="K24" s="175"/>
    </row>
    <row r="25" spans="1:11" ht="20.100000000000001" customHeight="1">
      <c r="A25" s="45"/>
      <c r="B25" s="165"/>
      <c r="C25" s="89"/>
      <c r="D25" s="222"/>
      <c r="E25" s="173"/>
      <c r="F25" s="173"/>
      <c r="G25" s="173"/>
      <c r="H25" s="223"/>
      <c r="I25" s="198"/>
      <c r="J25" s="24"/>
      <c r="K25" s="199"/>
    </row>
    <row r="26" spans="1:11" ht="20.100000000000001" customHeight="1">
      <c r="A26" s="45"/>
      <c r="B26" s="165"/>
      <c r="C26" s="89"/>
      <c r="D26" s="216"/>
      <c r="E26" s="173"/>
      <c r="F26" s="173"/>
      <c r="G26" s="173"/>
      <c r="H26" s="189"/>
      <c r="I26" s="221"/>
      <c r="J26" s="221"/>
      <c r="K26" s="21"/>
    </row>
    <row r="27" spans="1:11" ht="20.100000000000001" customHeight="1">
      <c r="A27" s="45"/>
      <c r="B27" s="165"/>
      <c r="C27" s="89"/>
      <c r="D27" s="216"/>
      <c r="E27" s="173"/>
      <c r="F27" s="173"/>
      <c r="G27" s="173"/>
      <c r="H27" s="189"/>
      <c r="I27" s="221"/>
      <c r="J27" s="221"/>
      <c r="K27" s="21"/>
    </row>
    <row r="28" spans="1:11" ht="20.100000000000001" customHeight="1">
      <c r="A28" s="45"/>
      <c r="B28" s="165"/>
      <c r="C28" s="89"/>
      <c r="D28" s="216"/>
      <c r="E28" s="173"/>
      <c r="F28" s="173"/>
      <c r="G28" s="173"/>
      <c r="H28" s="189"/>
      <c r="I28" s="221"/>
      <c r="J28" s="221"/>
      <c r="K28" s="21"/>
    </row>
    <row r="29" spans="1:11" ht="20.100000000000001" customHeight="1">
      <c r="A29" s="45"/>
      <c r="B29" s="165"/>
      <c r="C29" s="89"/>
      <c r="D29" s="216"/>
      <c r="E29" s="173"/>
      <c r="F29" s="173"/>
      <c r="G29" s="173"/>
      <c r="H29" s="189"/>
      <c r="I29" s="221"/>
      <c r="J29" s="221"/>
      <c r="K29" s="21"/>
    </row>
    <row r="30" spans="1:11" ht="20.100000000000001" customHeight="1">
      <c r="A30" s="45"/>
      <c r="B30" s="165"/>
      <c r="C30" s="89"/>
      <c r="D30" s="216"/>
      <c r="E30" s="173"/>
      <c r="F30" s="173"/>
      <c r="G30" s="173"/>
      <c r="H30" s="189"/>
      <c r="I30" s="221"/>
      <c r="J30" s="221"/>
      <c r="K30" s="21"/>
    </row>
    <row r="31" spans="1:11" ht="20.100000000000001" customHeight="1">
      <c r="A31" s="45"/>
      <c r="B31" s="165"/>
      <c r="C31" s="89"/>
      <c r="D31" s="216"/>
      <c r="E31" s="173"/>
      <c r="F31" s="173"/>
      <c r="G31" s="173"/>
      <c r="H31" s="189"/>
      <c r="I31" s="221"/>
      <c r="J31" s="221"/>
      <c r="K31" s="21"/>
    </row>
    <row r="32" spans="1:11" ht="20.100000000000001" customHeight="1">
      <c r="A32" s="45"/>
      <c r="B32" s="165"/>
      <c r="C32" s="89"/>
      <c r="D32" s="216"/>
      <c r="E32" s="173"/>
      <c r="F32" s="173"/>
      <c r="G32" s="173"/>
      <c r="H32" s="189"/>
      <c r="I32" s="221"/>
      <c r="J32" s="221"/>
      <c r="K32" s="21"/>
    </row>
    <row r="33" spans="1:11" ht="20.100000000000001" customHeight="1">
      <c r="A33" s="45"/>
      <c r="B33" s="165"/>
      <c r="C33" s="89"/>
      <c r="D33" s="216"/>
      <c r="E33" s="173"/>
      <c r="F33" s="173"/>
      <c r="G33" s="173"/>
      <c r="H33" s="189"/>
      <c r="I33" s="221"/>
      <c r="J33" s="221"/>
      <c r="K33" s="21"/>
    </row>
    <row r="34" spans="1:11" ht="20.100000000000001" customHeight="1">
      <c r="A34" s="45"/>
      <c r="B34" s="165"/>
      <c r="C34" s="89"/>
      <c r="D34" s="216"/>
      <c r="E34" s="173"/>
      <c r="F34" s="173"/>
      <c r="G34" s="173"/>
      <c r="H34" s="189"/>
      <c r="I34" s="221"/>
      <c r="J34" s="221"/>
      <c r="K34" s="21"/>
    </row>
    <row r="35" spans="1:11" ht="20.100000000000001" customHeight="1">
      <c r="A35" s="45"/>
      <c r="B35" s="165"/>
      <c r="C35" s="89"/>
      <c r="D35" s="216"/>
      <c r="E35" s="173"/>
      <c r="F35" s="173"/>
      <c r="G35" s="173"/>
      <c r="H35" s="189"/>
      <c r="I35" s="221"/>
      <c r="J35" s="221"/>
      <c r="K35" s="21"/>
    </row>
    <row r="36" spans="1:11" ht="20.100000000000001" customHeight="1">
      <c r="A36" s="45"/>
      <c r="B36" s="165"/>
      <c r="C36" s="89"/>
      <c r="D36" s="216"/>
      <c r="E36" s="173"/>
      <c r="F36" s="173"/>
      <c r="G36" s="173"/>
      <c r="H36" s="189"/>
      <c r="I36" s="221"/>
      <c r="J36" s="221"/>
      <c r="K36" s="21"/>
    </row>
    <row r="37" spans="1:11" ht="20.100000000000001" customHeight="1">
      <c r="A37" s="45"/>
      <c r="B37" s="165"/>
      <c r="C37" s="89"/>
      <c r="D37" s="216"/>
      <c r="E37" s="173"/>
      <c r="F37" s="173"/>
      <c r="G37" s="173"/>
      <c r="H37" s="189"/>
      <c r="I37" s="221"/>
      <c r="J37" s="221"/>
      <c r="K37" s="21"/>
    </row>
    <row r="38" spans="1:11" ht="20.100000000000001" customHeight="1">
      <c r="A38" s="45"/>
      <c r="B38" s="165"/>
      <c r="C38" s="89"/>
      <c r="D38" s="216"/>
      <c r="E38" s="173"/>
      <c r="F38" s="173"/>
      <c r="G38" s="173"/>
      <c r="H38" s="189"/>
      <c r="I38" s="221"/>
      <c r="J38" s="221"/>
      <c r="K38" s="21"/>
    </row>
    <row r="39" spans="1:11" ht="20.100000000000001" customHeight="1">
      <c r="A39" s="45"/>
      <c r="B39" s="165"/>
      <c r="C39" s="89"/>
      <c r="D39" s="216"/>
      <c r="E39" s="173"/>
      <c r="F39" s="173"/>
      <c r="G39" s="173"/>
      <c r="H39" s="189"/>
      <c r="I39" s="221"/>
      <c r="J39" s="221"/>
      <c r="K39" s="21"/>
    </row>
    <row r="40" spans="1:11" ht="20.100000000000001" customHeight="1">
      <c r="A40" s="45"/>
      <c r="B40" s="165"/>
      <c r="C40" s="89"/>
      <c r="D40" s="216"/>
      <c r="E40" s="173"/>
      <c r="F40" s="173"/>
      <c r="G40" s="173"/>
      <c r="H40" s="189"/>
      <c r="I40" s="221"/>
      <c r="J40" s="221"/>
      <c r="K40" s="21"/>
    </row>
    <row r="41" spans="1:11" ht="20.100000000000001" customHeight="1">
      <c r="A41" s="45"/>
      <c r="B41" s="165"/>
      <c r="C41" s="89"/>
      <c r="D41" s="216"/>
      <c r="E41" s="173"/>
      <c r="F41" s="173"/>
      <c r="G41" s="173"/>
      <c r="H41" s="189"/>
      <c r="I41" s="221"/>
      <c r="J41" s="221"/>
      <c r="K41" s="21"/>
    </row>
    <row r="42" spans="1:11" ht="33.950000000000003" customHeight="1">
      <c r="A42" s="45"/>
      <c r="B42" s="165"/>
      <c r="C42" s="89"/>
      <c r="D42" s="216"/>
      <c r="E42" s="173"/>
      <c r="F42" s="173"/>
      <c r="G42" s="173"/>
      <c r="H42" s="189"/>
      <c r="I42" s="21"/>
      <c r="J42" s="24"/>
      <c r="K42" s="24"/>
    </row>
    <row r="43" spans="1:11" ht="43.5" customHeight="1" thickBot="1">
      <c r="A43" s="45"/>
      <c r="B43" s="249"/>
      <c r="C43" s="89"/>
      <c r="D43" s="44"/>
      <c r="E43" s="250"/>
      <c r="F43" s="250"/>
      <c r="G43" s="173"/>
      <c r="H43" s="189"/>
      <c r="I43" s="38"/>
      <c r="J43" s="251"/>
      <c r="K43" s="251"/>
    </row>
    <row r="44" spans="1:11" ht="30" customHeight="1">
      <c r="B44" s="181"/>
      <c r="C44" s="246"/>
      <c r="D44" s="230"/>
      <c r="E44" s="181">
        <v>2023</v>
      </c>
      <c r="F44" s="224">
        <v>2024</v>
      </c>
      <c r="G44" s="230">
        <v>2025</v>
      </c>
      <c r="H44" s="230" t="s">
        <v>186</v>
      </c>
      <c r="I44" s="230" t="s">
        <v>187</v>
      </c>
      <c r="J44" s="186"/>
      <c r="K44" s="186"/>
    </row>
    <row r="45" spans="1:11" ht="109.9" customHeight="1">
      <c r="B45" s="21"/>
      <c r="C45" s="740" t="s">
        <v>279</v>
      </c>
      <c r="D45" s="274" t="s">
        <v>285</v>
      </c>
      <c r="E45" s="448">
        <v>614.91600000000005</v>
      </c>
      <c r="F45" s="506">
        <v>1802.23903</v>
      </c>
      <c r="G45" s="507">
        <v>2764.68</v>
      </c>
      <c r="H45" s="203">
        <f>(G45-F45)/F45</f>
        <v>0.53402515092573477</v>
      </c>
      <c r="I45" s="203"/>
      <c r="J45" s="203"/>
      <c r="K45" s="203"/>
    </row>
    <row r="46" spans="1:11" ht="69.95" customHeight="1">
      <c r="B46" s="21"/>
      <c r="C46" s="740"/>
      <c r="D46" s="218" t="s">
        <v>286</v>
      </c>
      <c r="E46" s="449">
        <v>143.10300000000001</v>
      </c>
      <c r="F46" s="449">
        <v>1236.09503</v>
      </c>
      <c r="G46" s="449">
        <v>1611.8</v>
      </c>
      <c r="H46" s="203">
        <f>(G46-F46)/F46</f>
        <v>0.30394505348023282</v>
      </c>
      <c r="I46" s="203"/>
      <c r="J46" s="203"/>
      <c r="K46" s="203"/>
    </row>
    <row r="47" spans="1:11" ht="72" customHeight="1">
      <c r="B47" s="21"/>
      <c r="C47" s="740"/>
      <c r="D47" s="190" t="s">
        <v>287</v>
      </c>
      <c r="E47" s="449">
        <v>471.81299999999999</v>
      </c>
      <c r="F47" s="449">
        <v>564.18600000000004</v>
      </c>
      <c r="G47" s="449">
        <v>1152.03</v>
      </c>
      <c r="H47" s="203">
        <f>(G47-F47)/F47</f>
        <v>1.0419329795492973</v>
      </c>
      <c r="I47" s="203"/>
      <c r="J47" s="203"/>
      <c r="K47" s="203"/>
    </row>
    <row r="48" spans="1:11" ht="50.1" customHeight="1">
      <c r="B48" s="21"/>
      <c r="C48" s="740"/>
      <c r="D48" s="190" t="s">
        <v>288</v>
      </c>
      <c r="E48" s="449" t="s">
        <v>130</v>
      </c>
      <c r="F48" s="449">
        <v>1.958</v>
      </c>
      <c r="G48" s="449">
        <v>0.85</v>
      </c>
      <c r="H48" s="203">
        <f>(G48-F48)/F48</f>
        <v>-0.56588355464759965</v>
      </c>
      <c r="I48" s="203"/>
      <c r="J48" s="203"/>
      <c r="K48" s="203"/>
    </row>
    <row r="49" spans="2:11" ht="16.899999999999999">
      <c r="B49" s="21"/>
      <c r="D49" s="24"/>
      <c r="E49" s="24"/>
      <c r="F49" s="21"/>
      <c r="G49" s="24"/>
      <c r="H49" s="41"/>
      <c r="I49" s="28"/>
      <c r="J49" s="24"/>
      <c r="K49" s="21"/>
    </row>
    <row r="50" spans="2:11" ht="42" customHeight="1">
      <c r="B50" s="21"/>
      <c r="D50"/>
      <c r="E50" s="24"/>
      <c r="F50" s="21"/>
      <c r="G50" s="24"/>
      <c r="H50" s="41"/>
      <c r="I50" s="28"/>
      <c r="J50" s="24"/>
      <c r="K50" s="21"/>
    </row>
    <row r="51" spans="2:11" ht="42" customHeight="1">
      <c r="B51" s="21"/>
      <c r="D51" s="24"/>
      <c r="E51" s="24"/>
      <c r="F51" s="21"/>
      <c r="G51" s="24"/>
      <c r="H51" s="41"/>
      <c r="I51" s="28"/>
      <c r="J51" s="24"/>
      <c r="K51" s="21"/>
    </row>
    <row r="52" spans="2:11" ht="42" customHeight="1">
      <c r="B52" s="21"/>
      <c r="D52" s="24"/>
      <c r="E52" s="24"/>
      <c r="F52" s="21"/>
      <c r="G52" s="24"/>
      <c r="H52" s="41"/>
      <c r="I52" s="28"/>
      <c r="J52" s="24"/>
      <c r="K52" s="21"/>
    </row>
    <row r="53" spans="2:11" ht="42" customHeight="1">
      <c r="B53" s="21"/>
      <c r="D53" s="24"/>
      <c r="E53" s="24"/>
      <c r="F53" s="21"/>
      <c r="G53" s="24"/>
      <c r="H53" s="26"/>
      <c r="I53" s="28"/>
      <c r="J53" s="24"/>
      <c r="K53" s="21"/>
    </row>
    <row r="54" spans="2:11" ht="42" customHeight="1">
      <c r="B54" s="21"/>
      <c r="D54" s="24"/>
      <c r="E54" s="24"/>
      <c r="F54" s="21"/>
      <c r="G54" s="24"/>
      <c r="H54" s="41"/>
      <c r="I54" s="28"/>
      <c r="J54" s="24"/>
      <c r="K54" s="21"/>
    </row>
    <row r="55" spans="2:11" ht="42" customHeight="1">
      <c r="B55" s="21"/>
      <c r="D55" s="24"/>
      <c r="E55" s="24"/>
      <c r="F55" s="21"/>
      <c r="G55" s="24"/>
      <c r="H55" s="26"/>
      <c r="I55" s="28"/>
      <c r="J55" s="24"/>
      <c r="K55" s="21"/>
    </row>
    <row r="56" spans="2:11" ht="30" customHeight="1">
      <c r="B56" s="21"/>
      <c r="D56" s="24"/>
      <c r="E56" s="24"/>
      <c r="F56" s="21"/>
      <c r="G56" s="24"/>
      <c r="H56" s="42"/>
      <c r="I56" s="28"/>
      <c r="J56" s="24"/>
      <c r="K56" s="21"/>
    </row>
    <row r="57" spans="2:11" ht="30" customHeight="1">
      <c r="B57" s="21"/>
      <c r="D57" s="24"/>
      <c r="E57" s="24"/>
      <c r="F57" s="21"/>
      <c r="G57" s="24"/>
      <c r="H57" s="42"/>
      <c r="I57" s="28"/>
      <c r="J57" s="24"/>
      <c r="K57" s="21"/>
    </row>
    <row r="58" spans="2:11" ht="30" customHeight="1">
      <c r="B58" s="21"/>
      <c r="D58" s="24"/>
      <c r="E58" s="24"/>
      <c r="F58" s="21"/>
      <c r="G58" s="24"/>
      <c r="H58" s="42"/>
      <c r="I58" s="28"/>
      <c r="J58" s="24"/>
      <c r="K58" s="21"/>
    </row>
    <row r="59" spans="2:11" ht="30" customHeight="1">
      <c r="B59" s="21"/>
      <c r="D59" s="24"/>
      <c r="E59" s="24"/>
      <c r="F59" s="21"/>
      <c r="G59" s="24"/>
      <c r="H59" s="42"/>
      <c r="I59" s="28"/>
      <c r="J59" s="24"/>
      <c r="K59" s="21"/>
    </row>
    <row r="60" spans="2:11" ht="30" customHeight="1" thickBot="1">
      <c r="B60" s="181"/>
      <c r="C60" s="181"/>
      <c r="D60" s="161"/>
      <c r="E60" s="181"/>
      <c r="F60" s="181"/>
      <c r="G60" s="181"/>
      <c r="H60" s="161"/>
      <c r="I60" s="181"/>
      <c r="J60" s="181"/>
      <c r="K60" s="181"/>
    </row>
    <row r="61" spans="2:11" ht="30" customHeight="1">
      <c r="B61" s="246"/>
      <c r="C61" s="246"/>
      <c r="D61" s="181"/>
      <c r="E61" s="230">
        <v>2023</v>
      </c>
      <c r="F61" s="230">
        <v>2024</v>
      </c>
      <c r="G61" s="230">
        <v>2025</v>
      </c>
      <c r="H61" s="224" t="s">
        <v>186</v>
      </c>
      <c r="I61" s="230" t="s">
        <v>187</v>
      </c>
      <c r="J61" s="233"/>
      <c r="K61" s="233"/>
    </row>
    <row r="62" spans="2:11" ht="84">
      <c r="B62" s="21"/>
      <c r="C62" s="740" t="s">
        <v>289</v>
      </c>
      <c r="D62" s="190" t="s">
        <v>290</v>
      </c>
      <c r="E62" s="429">
        <v>5318.951</v>
      </c>
      <c r="F62" s="429">
        <v>5509.2244800000008</v>
      </c>
      <c r="G62" s="429">
        <v>4697.3500000000004</v>
      </c>
      <c r="H62" s="223">
        <v>-0.14736638213732767</v>
      </c>
      <c r="I62" s="44"/>
      <c r="J62" s="24"/>
      <c r="K62" s="21"/>
    </row>
    <row r="63" spans="2:11" ht="50.45">
      <c r="B63" s="21"/>
      <c r="C63" s="740"/>
      <c r="D63" s="218" t="s">
        <v>291</v>
      </c>
      <c r="E63" s="225">
        <v>4023.3070000000002</v>
      </c>
      <c r="F63" s="508">
        <v>4892.4497799999999</v>
      </c>
      <c r="G63" s="225">
        <v>3127.25</v>
      </c>
      <c r="H63" s="223">
        <v>-0.36080079701911627</v>
      </c>
      <c r="I63" s="208"/>
      <c r="J63" s="208"/>
      <c r="K63" s="208"/>
    </row>
    <row r="64" spans="2:11" ht="50.45">
      <c r="B64" s="21"/>
      <c r="C64" s="740"/>
      <c r="D64" s="190" t="s">
        <v>283</v>
      </c>
      <c r="E64" s="449">
        <v>1295.644</v>
      </c>
      <c r="F64" s="509">
        <v>616.77469999999994</v>
      </c>
      <c r="G64" s="510">
        <v>1570.1</v>
      </c>
      <c r="H64" s="203">
        <v>1.5456621356226188</v>
      </c>
      <c r="I64" s="208"/>
      <c r="J64" s="208"/>
      <c r="K64" s="208"/>
    </row>
    <row r="65" spans="2:11" ht="33.6">
      <c r="B65" s="21"/>
      <c r="C65" s="740"/>
      <c r="D65" s="190" t="s">
        <v>284</v>
      </c>
      <c r="E65" s="225">
        <v>0</v>
      </c>
      <c r="F65" s="225">
        <v>0</v>
      </c>
      <c r="G65" s="449">
        <v>0</v>
      </c>
      <c r="H65" s="189">
        <v>0</v>
      </c>
      <c r="I65" s="208"/>
      <c r="J65" s="208"/>
      <c r="K65" s="208"/>
    </row>
    <row r="66" spans="2:11" ht="84">
      <c r="B66" s="21"/>
      <c r="C66" s="740"/>
      <c r="D66" s="190" t="s">
        <v>292</v>
      </c>
      <c r="E66" s="429">
        <v>568.55899999999997</v>
      </c>
      <c r="F66" s="429">
        <v>516.53100000000006</v>
      </c>
      <c r="G66" s="429">
        <v>502.58</v>
      </c>
      <c r="H66" s="195">
        <v>-2.7009027531745583E-2</v>
      </c>
      <c r="I66" s="208"/>
      <c r="J66" s="208"/>
      <c r="K66" s="208"/>
    </row>
    <row r="67" spans="2:11" ht="50.45">
      <c r="B67" s="21"/>
      <c r="C67" s="740"/>
      <c r="D67" s="218" t="s">
        <v>291</v>
      </c>
      <c r="E67" s="208">
        <v>0</v>
      </c>
      <c r="F67" s="208">
        <v>0</v>
      </c>
      <c r="G67" s="208">
        <v>0</v>
      </c>
      <c r="H67" s="195">
        <v>0</v>
      </c>
      <c r="I67" s="208"/>
      <c r="J67" s="208"/>
      <c r="K67" s="208"/>
    </row>
    <row r="68" spans="2:11" ht="50.45">
      <c r="B68" s="21"/>
      <c r="C68" s="740"/>
      <c r="D68" s="190" t="s">
        <v>283</v>
      </c>
      <c r="E68" s="208">
        <v>49.878</v>
      </c>
      <c r="F68" s="208">
        <v>1.8149999999999999</v>
      </c>
      <c r="G68" s="208">
        <v>0</v>
      </c>
      <c r="H68" s="195">
        <v>-1</v>
      </c>
      <c r="I68" s="208"/>
      <c r="J68" s="208"/>
      <c r="K68" s="208"/>
    </row>
    <row r="69" spans="2:11" ht="33.6">
      <c r="B69" s="21"/>
      <c r="C69" s="740"/>
      <c r="D69" s="190" t="s">
        <v>284</v>
      </c>
      <c r="E69" s="208">
        <v>518.68100000000004</v>
      </c>
      <c r="F69" s="208">
        <v>514.71600000000001</v>
      </c>
      <c r="G69" s="208">
        <v>502.58</v>
      </c>
      <c r="H69" s="195">
        <v>-2.3578050808601293E-2</v>
      </c>
      <c r="I69" s="208"/>
      <c r="J69" s="208"/>
      <c r="K69" s="208"/>
    </row>
    <row r="70" spans="2:11" ht="84">
      <c r="B70" s="21"/>
      <c r="C70" s="740"/>
      <c r="D70" s="190" t="s">
        <v>293</v>
      </c>
      <c r="E70" s="429">
        <v>7652.9458200000008</v>
      </c>
      <c r="F70" s="429">
        <v>9757.9831099999992</v>
      </c>
      <c r="G70" s="429">
        <v>15146.96</v>
      </c>
      <c r="H70" s="195">
        <v>0.55226339595498652</v>
      </c>
      <c r="I70" s="208"/>
      <c r="J70" s="208"/>
      <c r="K70" s="208"/>
    </row>
    <row r="71" spans="2:11" ht="50.45">
      <c r="B71" s="21"/>
      <c r="C71" s="740"/>
      <c r="D71" s="218" t="s">
        <v>291</v>
      </c>
      <c r="E71" s="208">
        <v>6256.5503399999998</v>
      </c>
      <c r="F71" s="208">
        <v>7517.6053600000005</v>
      </c>
      <c r="G71" s="208">
        <v>10090.33</v>
      </c>
      <c r="H71" s="195">
        <v>0.34222661563069856</v>
      </c>
      <c r="I71" s="208"/>
      <c r="J71" s="208"/>
      <c r="K71" s="208"/>
    </row>
    <row r="72" spans="2:11" ht="50.45">
      <c r="B72" s="21"/>
      <c r="C72" s="740"/>
      <c r="D72" s="190" t="s">
        <v>283</v>
      </c>
      <c r="E72" s="208">
        <v>1393.99848</v>
      </c>
      <c r="F72" s="208">
        <v>2237.1647499999999</v>
      </c>
      <c r="G72" s="208">
        <v>5055.78</v>
      </c>
      <c r="H72" s="195">
        <v>1.2599050874550031</v>
      </c>
      <c r="I72" s="208"/>
      <c r="J72" s="208"/>
      <c r="K72" s="208"/>
    </row>
    <row r="73" spans="2:11" ht="33.6">
      <c r="B73" s="21"/>
      <c r="C73" s="740"/>
      <c r="D73" s="190" t="s">
        <v>284</v>
      </c>
      <c r="E73" s="208">
        <v>2.3970000000000002</v>
      </c>
      <c r="F73" s="208">
        <v>3.2130000000000001</v>
      </c>
      <c r="G73" s="208">
        <v>0.85</v>
      </c>
      <c r="H73" s="195">
        <v>-0.73544973544973546</v>
      </c>
      <c r="I73" s="208"/>
      <c r="J73" s="208"/>
      <c r="K73" s="208"/>
    </row>
    <row r="74" spans="2:11" ht="84">
      <c r="B74" s="21"/>
      <c r="C74" s="740"/>
      <c r="D74" s="190" t="s">
        <v>294</v>
      </c>
      <c r="E74" s="429" t="s">
        <v>130</v>
      </c>
      <c r="F74" s="429" t="s">
        <v>130</v>
      </c>
      <c r="G74" s="429">
        <v>79.569999999999993</v>
      </c>
      <c r="H74" s="226" t="s">
        <v>130</v>
      </c>
      <c r="I74" s="208"/>
      <c r="J74" s="208"/>
      <c r="K74" s="208"/>
    </row>
    <row r="75" spans="2:11" ht="50.45">
      <c r="B75" s="21"/>
      <c r="C75" s="740"/>
      <c r="D75" s="218" t="s">
        <v>291</v>
      </c>
      <c r="E75" s="194" t="s">
        <v>130</v>
      </c>
      <c r="F75" s="194" t="s">
        <v>130</v>
      </c>
      <c r="G75" s="208">
        <v>0</v>
      </c>
      <c r="H75" s="194" t="s">
        <v>130</v>
      </c>
      <c r="I75" s="208"/>
      <c r="J75" s="208"/>
      <c r="K75" s="208"/>
    </row>
    <row r="76" spans="2:11" ht="50.45">
      <c r="B76" s="21"/>
      <c r="C76" s="740"/>
      <c r="D76" s="190" t="s">
        <v>283</v>
      </c>
      <c r="E76" s="208" t="s">
        <v>130</v>
      </c>
      <c r="F76" s="208" t="s">
        <v>130</v>
      </c>
      <c r="G76" s="208">
        <v>0</v>
      </c>
      <c r="H76" s="226" t="s">
        <v>130</v>
      </c>
      <c r="I76" s="208"/>
      <c r="J76" s="208"/>
      <c r="K76" s="208"/>
    </row>
    <row r="77" spans="2:11" ht="33.6">
      <c r="B77" s="21"/>
      <c r="C77" s="740"/>
      <c r="D77" s="190" t="s">
        <v>284</v>
      </c>
      <c r="E77" s="208" t="s">
        <v>130</v>
      </c>
      <c r="F77" s="208" t="s">
        <v>130</v>
      </c>
      <c r="G77" s="208">
        <v>79.569999999999993</v>
      </c>
      <c r="H77" s="226" t="s">
        <v>130</v>
      </c>
      <c r="I77" s="208"/>
      <c r="J77" s="208"/>
      <c r="K77" s="208"/>
    </row>
    <row r="78" spans="2:11" ht="84">
      <c r="B78" s="21"/>
      <c r="C78" s="740"/>
      <c r="D78" s="190" t="s">
        <v>295</v>
      </c>
      <c r="E78" s="494">
        <v>486.78559000000001</v>
      </c>
      <c r="F78" s="429">
        <v>624.32799999999997</v>
      </c>
      <c r="G78" s="429">
        <v>551.09</v>
      </c>
      <c r="H78" s="195">
        <v>-0.11730692840942573</v>
      </c>
      <c r="I78" s="208"/>
      <c r="J78" s="208"/>
      <c r="K78" s="208"/>
    </row>
    <row r="79" spans="2:11" ht="50.45">
      <c r="B79" s="21"/>
      <c r="C79" s="740"/>
      <c r="D79" s="218" t="s">
        <v>291</v>
      </c>
      <c r="E79" s="208">
        <v>221.12529000000001</v>
      </c>
      <c r="F79" s="208">
        <v>288.25200000000001</v>
      </c>
      <c r="G79" s="208">
        <v>289.35000000000002</v>
      </c>
      <c r="H79" s="195">
        <v>3.8091669788935137E-3</v>
      </c>
      <c r="I79" s="208"/>
      <c r="J79" s="208"/>
      <c r="K79" s="208"/>
    </row>
    <row r="80" spans="2:11" ht="50.45">
      <c r="B80" s="21"/>
      <c r="C80" s="740"/>
      <c r="D80" s="190" t="s">
        <v>283</v>
      </c>
      <c r="E80" s="208" t="s">
        <v>130</v>
      </c>
      <c r="F80" s="208" t="s">
        <v>130</v>
      </c>
      <c r="G80" s="208">
        <v>0</v>
      </c>
      <c r="H80" s="195" t="s">
        <v>130</v>
      </c>
      <c r="I80" s="208"/>
      <c r="J80" s="208"/>
      <c r="K80" s="208"/>
    </row>
    <row r="81" spans="2:11" ht="33.6">
      <c r="B81" s="21"/>
      <c r="C81" s="740"/>
      <c r="D81" s="190" t="s">
        <v>284</v>
      </c>
      <c r="E81" s="208">
        <v>265.66030000000001</v>
      </c>
      <c r="F81" s="208">
        <v>336.07600000000002</v>
      </c>
      <c r="G81" s="208">
        <v>261.74</v>
      </c>
      <c r="H81" s="195">
        <v>-0.22118806460443474</v>
      </c>
      <c r="I81" s="208"/>
      <c r="J81" s="208"/>
      <c r="K81" s="208"/>
    </row>
    <row r="82" spans="2:11" ht="84">
      <c r="B82" s="21"/>
      <c r="C82" s="740"/>
      <c r="D82" s="190" t="s">
        <v>296</v>
      </c>
      <c r="E82" s="429">
        <v>1840.75776</v>
      </c>
      <c r="F82" s="429">
        <v>2142.5831000000003</v>
      </c>
      <c r="G82" s="429">
        <v>2270.4699999999998</v>
      </c>
      <c r="H82" s="195">
        <v>5.9688186656563981E-2</v>
      </c>
      <c r="I82" s="208"/>
      <c r="J82" s="208"/>
      <c r="K82" s="208"/>
    </row>
    <row r="83" spans="2:11" ht="50.45">
      <c r="B83" s="21"/>
      <c r="C83" s="740"/>
      <c r="D83" s="218" t="s">
        <v>291</v>
      </c>
      <c r="E83" s="208">
        <v>827.98306000000002</v>
      </c>
      <c r="F83" s="208">
        <v>1557.5114599999999</v>
      </c>
      <c r="G83" s="208">
        <v>1635.8</v>
      </c>
      <c r="H83" s="195">
        <v>5.0265145400599502E-2</v>
      </c>
      <c r="I83" s="208"/>
      <c r="J83" s="208"/>
      <c r="K83" s="208"/>
    </row>
    <row r="84" spans="2:11" ht="50.45">
      <c r="B84" s="21"/>
      <c r="C84" s="740"/>
      <c r="D84" s="190" t="s">
        <v>283</v>
      </c>
      <c r="E84" s="208">
        <v>1012.7746999999999</v>
      </c>
      <c r="F84" s="208">
        <v>585.07164</v>
      </c>
      <c r="G84" s="208">
        <v>634.66999999999996</v>
      </c>
      <c r="H84" s="195">
        <v>8.477313991838667E-2</v>
      </c>
      <c r="I84" s="208"/>
      <c r="J84" s="208"/>
      <c r="K84" s="208"/>
    </row>
    <row r="85" spans="2:11" ht="33.6">
      <c r="B85" s="21"/>
      <c r="C85" s="740"/>
      <c r="D85" s="190" t="s">
        <v>284</v>
      </c>
      <c r="E85" s="194" t="s">
        <v>130</v>
      </c>
      <c r="F85" s="194" t="s">
        <v>130</v>
      </c>
      <c r="G85" s="194" t="s">
        <v>130</v>
      </c>
      <c r="H85" s="226" t="s">
        <v>130</v>
      </c>
      <c r="I85" s="208"/>
      <c r="J85" s="208"/>
      <c r="K85" s="208"/>
    </row>
    <row r="86" spans="2:11" ht="84">
      <c r="B86" s="21"/>
      <c r="C86" s="740"/>
      <c r="D86" s="190" t="s">
        <v>297</v>
      </c>
      <c r="E86" s="429">
        <v>2204.79268</v>
      </c>
      <c r="F86" s="429">
        <v>2038.568</v>
      </c>
      <c r="G86" s="429">
        <v>1990.15</v>
      </c>
      <c r="H86" s="195">
        <v>-2.3750985986241271E-2</v>
      </c>
      <c r="I86" s="208"/>
      <c r="J86" s="208"/>
      <c r="K86" s="208"/>
    </row>
    <row r="87" spans="2:11" ht="50.45">
      <c r="B87" s="21"/>
      <c r="C87" s="740"/>
      <c r="D87" s="218" t="s">
        <v>291</v>
      </c>
      <c r="E87" s="208">
        <v>2024.38068</v>
      </c>
      <c r="F87" s="208">
        <v>2037.54</v>
      </c>
      <c r="G87" s="208">
        <v>1989.92</v>
      </c>
      <c r="H87" s="195">
        <v>-2.3371320317637882E-2</v>
      </c>
      <c r="I87" s="208"/>
      <c r="J87" s="208"/>
      <c r="K87" s="208"/>
    </row>
    <row r="88" spans="2:11" ht="50.45">
      <c r="B88" s="21"/>
      <c r="C88" s="740"/>
      <c r="D88" s="190" t="s">
        <v>283</v>
      </c>
      <c r="E88" s="208">
        <v>16.638000000000002</v>
      </c>
      <c r="F88" s="208" t="s">
        <v>130</v>
      </c>
      <c r="G88" s="208">
        <v>0</v>
      </c>
      <c r="H88" s="195" t="s">
        <v>130</v>
      </c>
      <c r="I88" s="208"/>
      <c r="J88" s="208"/>
      <c r="K88" s="208"/>
    </row>
    <row r="89" spans="2:11" ht="34.15" thickBot="1">
      <c r="B89" s="162"/>
      <c r="C89" s="742"/>
      <c r="D89" s="219" t="s">
        <v>284</v>
      </c>
      <c r="E89" s="231">
        <v>163.774</v>
      </c>
      <c r="F89" s="231">
        <v>1.028</v>
      </c>
      <c r="G89" s="231">
        <v>0.23</v>
      </c>
      <c r="H89" s="232">
        <v>-0.77626459143968873</v>
      </c>
      <c r="I89" s="231"/>
      <c r="J89" s="231"/>
      <c r="K89" s="231"/>
    </row>
    <row r="90" spans="2:11" ht="30" customHeight="1">
      <c r="B90" s="181"/>
      <c r="C90" s="89"/>
      <c r="D90" s="230"/>
      <c r="E90" s="230">
        <v>2023</v>
      </c>
      <c r="F90" s="230">
        <v>2024</v>
      </c>
      <c r="G90" s="230">
        <v>2025</v>
      </c>
      <c r="H90" s="230" t="s">
        <v>186</v>
      </c>
      <c r="I90" s="230" t="s">
        <v>187</v>
      </c>
      <c r="J90" s="233"/>
      <c r="K90" s="233"/>
    </row>
    <row r="91" spans="2:11" ht="33.6">
      <c r="B91" s="21"/>
      <c r="C91" s="740" t="s">
        <v>298</v>
      </c>
      <c r="D91" s="234" t="s">
        <v>299</v>
      </c>
      <c r="E91" s="429">
        <v>13907.354600000001</v>
      </c>
      <c r="F91" s="429">
        <v>17071.956839999999</v>
      </c>
      <c r="G91" s="429">
        <v>20806.849999999999</v>
      </c>
      <c r="H91" s="195">
        <f>(G91-F91)/F91</f>
        <v>0.21877358260706567</v>
      </c>
      <c r="I91" s="208"/>
      <c r="J91" s="208"/>
      <c r="K91" s="208"/>
    </row>
    <row r="92" spans="2:11" ht="33.6">
      <c r="B92" s="21"/>
      <c r="C92" s="740"/>
      <c r="D92" s="190" t="s">
        <v>300</v>
      </c>
      <c r="E92" s="208">
        <v>10469.96687</v>
      </c>
      <c r="F92" s="208">
        <v>15222.0481</v>
      </c>
      <c r="G92" s="208">
        <v>13747.84</v>
      </c>
      <c r="H92" s="195">
        <f t="shared" ref="H92:H95" si="0">(G92-F92)/F92</f>
        <v>-9.6846895392480065E-2</v>
      </c>
      <c r="I92" s="208"/>
      <c r="J92" s="208"/>
      <c r="K92" s="208"/>
    </row>
    <row r="93" spans="2:11" ht="30" customHeight="1">
      <c r="B93" s="21"/>
      <c r="C93" s="740"/>
      <c r="D93" s="190" t="s">
        <v>301</v>
      </c>
      <c r="E93" s="194">
        <v>0</v>
      </c>
      <c r="F93" s="194">
        <v>0</v>
      </c>
      <c r="G93" s="194">
        <v>0</v>
      </c>
      <c r="H93" s="212" t="s">
        <v>130</v>
      </c>
      <c r="I93" s="208"/>
      <c r="J93" s="208"/>
      <c r="K93" s="208"/>
    </row>
    <row r="94" spans="2:11" ht="30" customHeight="1">
      <c r="B94" s="21"/>
      <c r="C94" s="740"/>
      <c r="D94" s="190" t="s">
        <v>302</v>
      </c>
      <c r="E94" s="208">
        <v>824.45359999999994</v>
      </c>
      <c r="F94" s="208">
        <v>1849.9087400000001</v>
      </c>
      <c r="G94" s="208">
        <v>2207.2800000000002</v>
      </c>
      <c r="H94" s="195">
        <f t="shared" si="0"/>
        <v>0.19318318372829577</v>
      </c>
      <c r="I94" s="208"/>
      <c r="J94" s="208"/>
      <c r="K94" s="208"/>
    </row>
    <row r="95" spans="2:11" ht="33.6">
      <c r="B95" s="21"/>
      <c r="C95" s="740"/>
      <c r="D95" s="234" t="s">
        <v>303</v>
      </c>
      <c r="E95" s="429">
        <v>378.774</v>
      </c>
      <c r="F95" s="429">
        <v>1396.12778</v>
      </c>
      <c r="G95" s="429">
        <v>2006.69</v>
      </c>
      <c r="H95" s="195">
        <f t="shared" si="0"/>
        <v>0.43732545741622592</v>
      </c>
      <c r="I95" s="208"/>
      <c r="J95" s="208"/>
      <c r="K95" s="208"/>
    </row>
    <row r="96" spans="2:11" ht="50.45">
      <c r="B96" s="21"/>
      <c r="C96" s="740"/>
      <c r="D96" s="190" t="s">
        <v>304</v>
      </c>
      <c r="E96" s="194" t="s">
        <v>130</v>
      </c>
      <c r="F96" s="208">
        <v>513.22047999999995</v>
      </c>
      <c r="G96" s="212">
        <v>819.173</v>
      </c>
      <c r="H96" s="195">
        <v>0.59614246103351154</v>
      </c>
      <c r="I96" s="208"/>
      <c r="J96" s="208"/>
      <c r="K96" s="208"/>
    </row>
    <row r="97" spans="2:11" ht="50.45">
      <c r="B97" s="21"/>
      <c r="C97" s="740"/>
      <c r="D97" s="190" t="s">
        <v>305</v>
      </c>
      <c r="E97" s="194" t="s">
        <v>130</v>
      </c>
      <c r="F97" s="208">
        <v>882.90730000000008</v>
      </c>
      <c r="G97" s="212">
        <v>1187.519</v>
      </c>
      <c r="H97" s="195">
        <v>0.34500983285561226</v>
      </c>
      <c r="I97" s="208"/>
      <c r="J97" s="208"/>
      <c r="K97" s="208"/>
    </row>
    <row r="98" spans="2:11" ht="33.6">
      <c r="B98" s="21"/>
      <c r="C98" s="740"/>
      <c r="D98" s="190" t="s">
        <v>306</v>
      </c>
      <c r="E98" s="429">
        <v>3422.7708500000003</v>
      </c>
      <c r="F98" s="429">
        <v>4376.5246399999996</v>
      </c>
      <c r="G98" s="429">
        <v>3653.53</v>
      </c>
      <c r="H98" s="195">
        <v>-0.16519834788363022</v>
      </c>
      <c r="I98" s="208"/>
      <c r="J98" s="208"/>
      <c r="K98" s="208"/>
    </row>
    <row r="99" spans="2:11" ht="33.6">
      <c r="B99" s="21"/>
      <c r="C99" s="740"/>
      <c r="D99" s="190" t="s">
        <v>307</v>
      </c>
      <c r="E99" s="208">
        <v>3422.7708500000003</v>
      </c>
      <c r="F99" s="208">
        <v>4376.5246399999996</v>
      </c>
      <c r="G99" s="208">
        <v>3032.98</v>
      </c>
      <c r="H99" s="195">
        <v>-0.30698893540332034</v>
      </c>
      <c r="I99" s="208"/>
      <c r="J99" s="208"/>
      <c r="K99" s="208"/>
    </row>
    <row r="100" spans="2:11" ht="30" customHeight="1">
      <c r="B100" s="21"/>
      <c r="C100" s="740"/>
      <c r="D100" s="190" t="s">
        <v>301</v>
      </c>
      <c r="E100" s="511" t="s">
        <v>130</v>
      </c>
      <c r="F100" s="212" t="s">
        <v>130</v>
      </c>
      <c r="G100" s="212">
        <v>0</v>
      </c>
      <c r="H100" s="212" t="s">
        <v>130</v>
      </c>
      <c r="I100" s="208"/>
      <c r="J100" s="208"/>
      <c r="K100" s="208"/>
    </row>
    <row r="101" spans="2:11" ht="30" customHeight="1">
      <c r="B101" s="21"/>
      <c r="C101" s="740"/>
      <c r="D101" s="190" t="s">
        <v>308</v>
      </c>
      <c r="E101" s="511" t="s">
        <v>130</v>
      </c>
      <c r="F101" s="212" t="s">
        <v>130</v>
      </c>
      <c r="G101" s="212">
        <v>299.17</v>
      </c>
      <c r="H101" s="212" t="s">
        <v>130</v>
      </c>
      <c r="I101" s="208"/>
      <c r="J101" s="208"/>
      <c r="K101" s="208"/>
    </row>
    <row r="102" spans="2:11" ht="33.6">
      <c r="B102" s="21"/>
      <c r="C102" s="740"/>
      <c r="D102" s="190" t="s">
        <v>309</v>
      </c>
      <c r="E102" s="512">
        <v>500.34179999999998</v>
      </c>
      <c r="F102" s="512">
        <v>467.75</v>
      </c>
      <c r="G102" s="512">
        <v>474.48</v>
      </c>
      <c r="H102" s="195">
        <v>1.4388027792624304E-2</v>
      </c>
      <c r="I102" s="208"/>
      <c r="J102" s="208"/>
      <c r="K102" s="208"/>
    </row>
    <row r="103" spans="2:11" ht="33.6">
      <c r="B103" s="21"/>
      <c r="C103" s="740"/>
      <c r="D103" s="190" t="s">
        <v>307</v>
      </c>
      <c r="E103" s="212">
        <v>56.579800000000006</v>
      </c>
      <c r="F103" s="511" t="s">
        <v>130</v>
      </c>
      <c r="G103" s="511" t="s">
        <v>130</v>
      </c>
      <c r="H103" s="195" t="s">
        <v>130</v>
      </c>
      <c r="I103" s="208"/>
      <c r="J103" s="208"/>
      <c r="K103" s="208"/>
    </row>
    <row r="104" spans="2:11" ht="30" customHeight="1">
      <c r="B104" s="21"/>
      <c r="C104" s="740"/>
      <c r="D104" s="190" t="s">
        <v>301</v>
      </c>
      <c r="E104" s="194" t="s">
        <v>130</v>
      </c>
      <c r="F104" s="194" t="s">
        <v>130</v>
      </c>
      <c r="G104" s="511" t="s">
        <v>130</v>
      </c>
      <c r="H104" s="195" t="s">
        <v>130</v>
      </c>
      <c r="I104" s="208"/>
      <c r="J104" s="208"/>
      <c r="K104" s="208"/>
    </row>
    <row r="105" spans="2:11" ht="30" customHeight="1">
      <c r="B105" s="21"/>
      <c r="C105" s="740"/>
      <c r="D105" s="190" t="s">
        <v>308</v>
      </c>
      <c r="E105" s="212">
        <v>443.762</v>
      </c>
      <c r="F105" s="194">
        <v>467.75</v>
      </c>
      <c r="G105" s="194">
        <v>474.48</v>
      </c>
      <c r="H105" s="235">
        <v>1.4388027792624304E-2</v>
      </c>
      <c r="I105" s="208"/>
      <c r="J105" s="208"/>
      <c r="K105" s="208"/>
    </row>
    <row r="106" spans="2:11" ht="33.6">
      <c r="B106" s="21"/>
      <c r="C106" s="740"/>
      <c r="D106" s="190" t="s">
        <v>310</v>
      </c>
      <c r="E106" s="429">
        <v>6502.67022</v>
      </c>
      <c r="F106" s="429">
        <v>8244.8678199999995</v>
      </c>
      <c r="G106" s="429">
        <v>12471.43</v>
      </c>
      <c r="H106" s="195">
        <f>(G106-F106)/F106</f>
        <v>0.51262946505308571</v>
      </c>
      <c r="I106" s="208"/>
      <c r="J106" s="208"/>
      <c r="K106" s="208"/>
    </row>
    <row r="107" spans="2:11" ht="33.6">
      <c r="B107" s="21"/>
      <c r="C107" s="740"/>
      <c r="D107" s="190" t="s">
        <v>307</v>
      </c>
      <c r="E107" s="208">
        <v>3509.0444900000002</v>
      </c>
      <c r="F107" s="208">
        <v>7750.7462699999996</v>
      </c>
      <c r="G107" s="208">
        <v>7423.6</v>
      </c>
      <c r="H107" s="195">
        <f>(G107-F107)/F107</f>
        <v>-4.220835757019295E-2</v>
      </c>
      <c r="I107" s="208"/>
      <c r="J107" s="208"/>
      <c r="K107" s="208"/>
    </row>
    <row r="108" spans="2:11" ht="30" customHeight="1">
      <c r="B108" s="21"/>
      <c r="C108" s="740"/>
      <c r="D108" s="190" t="s">
        <v>301</v>
      </c>
      <c r="E108" s="212">
        <v>2612.9341300000001</v>
      </c>
      <c r="F108" s="194" t="s">
        <v>130</v>
      </c>
      <c r="G108" s="511" t="s">
        <v>130</v>
      </c>
      <c r="H108" s="226" t="s">
        <v>130</v>
      </c>
      <c r="I108" s="208"/>
      <c r="J108" s="208"/>
      <c r="K108" s="208"/>
    </row>
    <row r="109" spans="2:11" ht="30" customHeight="1">
      <c r="B109" s="21"/>
      <c r="C109" s="740"/>
      <c r="D109" s="190" t="s">
        <v>308</v>
      </c>
      <c r="E109" s="212">
        <v>380.69159999999999</v>
      </c>
      <c r="F109" s="212">
        <v>494.12155000000001</v>
      </c>
      <c r="G109" s="194">
        <v>517.48</v>
      </c>
      <c r="H109" s="195">
        <f>(G109-F109)/F109</f>
        <v>4.7272680173532207E-2</v>
      </c>
      <c r="I109" s="208"/>
      <c r="J109" s="208"/>
      <c r="K109" s="208"/>
    </row>
    <row r="110" spans="2:11" ht="55.5" customHeight="1">
      <c r="B110" s="21"/>
      <c r="C110" s="740"/>
      <c r="D110" s="190" t="s">
        <v>311</v>
      </c>
      <c r="E110" s="493" t="s">
        <v>130</v>
      </c>
      <c r="F110" s="493" t="s">
        <v>130</v>
      </c>
      <c r="G110" s="493">
        <v>28.78</v>
      </c>
      <c r="H110" s="194" t="s">
        <v>130</v>
      </c>
      <c r="I110" s="743" t="s">
        <v>312</v>
      </c>
      <c r="J110" s="743"/>
      <c r="K110" s="743"/>
    </row>
    <row r="111" spans="2:11" ht="33.6">
      <c r="B111" s="21"/>
      <c r="C111" s="740"/>
      <c r="D111" s="190" t="s">
        <v>307</v>
      </c>
      <c r="E111" s="194" t="s">
        <v>130</v>
      </c>
      <c r="F111" s="194" t="s">
        <v>130</v>
      </c>
      <c r="G111" s="194" t="s">
        <v>130</v>
      </c>
      <c r="H111" s="194" t="s">
        <v>130</v>
      </c>
      <c r="I111" s="744"/>
      <c r="J111" s="744"/>
      <c r="K111" s="744"/>
    </row>
    <row r="112" spans="2:11" ht="30" customHeight="1">
      <c r="B112" s="21"/>
      <c r="C112" s="740"/>
      <c r="D112" s="190" t="s">
        <v>301</v>
      </c>
      <c r="E112" s="194" t="s">
        <v>130</v>
      </c>
      <c r="F112" s="194" t="s">
        <v>130</v>
      </c>
      <c r="G112" s="194" t="s">
        <v>130</v>
      </c>
      <c r="H112" s="194" t="s">
        <v>130</v>
      </c>
      <c r="I112" s="744"/>
      <c r="J112" s="744"/>
      <c r="K112" s="744"/>
    </row>
    <row r="113" spans="2:11" ht="30" customHeight="1">
      <c r="B113" s="21"/>
      <c r="C113" s="740"/>
      <c r="D113" s="190" t="s">
        <v>308</v>
      </c>
      <c r="E113" s="194" t="s">
        <v>130</v>
      </c>
      <c r="F113" s="194" t="s">
        <v>130</v>
      </c>
      <c r="G113" s="194">
        <v>28.78</v>
      </c>
      <c r="H113" s="194" t="s">
        <v>130</v>
      </c>
      <c r="I113" s="745"/>
      <c r="J113" s="745"/>
      <c r="K113" s="745"/>
    </row>
    <row r="114" spans="2:11" ht="33.6">
      <c r="B114" s="21"/>
      <c r="C114" s="740"/>
      <c r="D114" s="190" t="s">
        <v>313</v>
      </c>
      <c r="E114" s="512">
        <v>413.76776000000001</v>
      </c>
      <c r="F114" s="512">
        <v>429.02100000000002</v>
      </c>
      <c r="G114" s="512">
        <v>443.43</v>
      </c>
      <c r="H114" s="195">
        <f>(G114-F114)/F114</f>
        <v>3.3585768528813252E-2</v>
      </c>
      <c r="I114" s="208"/>
      <c r="J114" s="208"/>
      <c r="K114" s="208"/>
    </row>
    <row r="115" spans="2:11" ht="33.6">
      <c r="B115" s="21"/>
      <c r="C115" s="740"/>
      <c r="D115" s="190" t="s">
        <v>307</v>
      </c>
      <c r="E115" s="212">
        <v>413.76776000000001</v>
      </c>
      <c r="F115" s="212">
        <v>429.02100000000002</v>
      </c>
      <c r="G115" s="212">
        <v>443.43</v>
      </c>
      <c r="H115" s="195">
        <f>(G115-F115)/F115</f>
        <v>3.3585768528813252E-2</v>
      </c>
      <c r="I115" s="208"/>
      <c r="J115" s="208"/>
      <c r="K115" s="208"/>
    </row>
    <row r="116" spans="2:11" ht="30" customHeight="1">
      <c r="B116" s="21"/>
      <c r="C116" s="740"/>
      <c r="D116" s="190" t="s">
        <v>301</v>
      </c>
      <c r="E116" s="511" t="s">
        <v>130</v>
      </c>
      <c r="F116" s="511" t="s">
        <v>130</v>
      </c>
      <c r="G116" s="511" t="s">
        <v>130</v>
      </c>
      <c r="H116" s="194" t="s">
        <v>130</v>
      </c>
      <c r="I116" s="208"/>
      <c r="J116" s="208"/>
      <c r="K116" s="208"/>
    </row>
    <row r="117" spans="2:11" ht="30" customHeight="1">
      <c r="B117" s="21"/>
      <c r="C117" s="740"/>
      <c r="D117" s="190" t="s">
        <v>308</v>
      </c>
      <c r="E117" s="511" t="s">
        <v>130</v>
      </c>
      <c r="F117" s="511" t="s">
        <v>130</v>
      </c>
      <c r="G117" s="511" t="s">
        <v>130</v>
      </c>
      <c r="H117" s="194" t="s">
        <v>130</v>
      </c>
      <c r="I117" s="208"/>
      <c r="J117" s="208"/>
      <c r="K117" s="208"/>
    </row>
    <row r="118" spans="2:11" ht="33.6">
      <c r="B118" s="21"/>
      <c r="C118" s="740"/>
      <c r="D118" s="190" t="s">
        <v>314</v>
      </c>
      <c r="E118" s="429">
        <v>1564.6441</v>
      </c>
      <c r="F118" s="429">
        <v>1821.0110800000002</v>
      </c>
      <c r="G118" s="429">
        <v>1879.32</v>
      </c>
      <c r="H118" s="195">
        <f>(G118-F118)/F118</f>
        <v>3.2020079746027524E-2</v>
      </c>
      <c r="I118" s="208"/>
      <c r="J118" s="208"/>
      <c r="K118" s="208"/>
    </row>
    <row r="119" spans="2:11" ht="33.6">
      <c r="B119" s="21"/>
      <c r="C119" s="740"/>
      <c r="D119" s="190" t="s">
        <v>307</v>
      </c>
      <c r="E119" s="208">
        <v>1564.6441000000002</v>
      </c>
      <c r="F119" s="208">
        <v>1323.70019</v>
      </c>
      <c r="G119" s="208">
        <v>1362.81</v>
      </c>
      <c r="H119" s="195">
        <f>(G119-F119)/F119</f>
        <v>2.9545821852605403E-2</v>
      </c>
      <c r="I119" s="208"/>
      <c r="J119" s="208"/>
      <c r="K119" s="208"/>
    </row>
    <row r="120" spans="2:11" ht="30" customHeight="1">
      <c r="B120" s="21"/>
      <c r="C120" s="740"/>
      <c r="D120" s="190" t="s">
        <v>301</v>
      </c>
      <c r="E120" s="490" t="s">
        <v>130</v>
      </c>
      <c r="F120" s="490" t="s">
        <v>130</v>
      </c>
      <c r="G120" s="490" t="s">
        <v>130</v>
      </c>
      <c r="H120" s="226" t="s">
        <v>130</v>
      </c>
      <c r="I120" s="208"/>
      <c r="J120" s="208"/>
      <c r="K120" s="208"/>
    </row>
    <row r="121" spans="2:11" ht="30" customHeight="1">
      <c r="B121" s="21"/>
      <c r="C121" s="740"/>
      <c r="D121" s="190" t="s">
        <v>308</v>
      </c>
      <c r="E121" s="490" t="s">
        <v>130</v>
      </c>
      <c r="F121" s="208">
        <v>497.31089000000003</v>
      </c>
      <c r="G121" s="208">
        <v>516.51</v>
      </c>
      <c r="H121" s="195">
        <f>(G121-F121)/F121</f>
        <v>3.8605850758667203E-2</v>
      </c>
      <c r="I121" s="208"/>
      <c r="J121" s="208"/>
      <c r="K121" s="208"/>
    </row>
    <row r="122" spans="2:11" ht="33.6">
      <c r="B122" s="21"/>
      <c r="C122" s="740"/>
      <c r="D122" s="190" t="s">
        <v>315</v>
      </c>
      <c r="E122" s="429">
        <v>1503.1598700000002</v>
      </c>
      <c r="F122" s="429">
        <v>1732.7823000000001</v>
      </c>
      <c r="G122" s="429">
        <v>1855.88</v>
      </c>
      <c r="H122" s="299">
        <f>(G122-F122)/F122</f>
        <v>7.1040487890486892E-2</v>
      </c>
      <c r="I122" s="208"/>
      <c r="J122" s="208"/>
      <c r="K122" s="208"/>
    </row>
    <row r="123" spans="2:11" ht="33.6">
      <c r="B123" s="21"/>
      <c r="C123" s="740"/>
      <c r="D123" s="190" t="s">
        <v>307</v>
      </c>
      <c r="E123" s="208">
        <v>1503.1598700000002</v>
      </c>
      <c r="F123" s="208">
        <v>1342.056</v>
      </c>
      <c r="G123" s="208">
        <v>1485.02</v>
      </c>
      <c r="H123" s="195">
        <f>(G123-F123)/F123</f>
        <v>0.1065261062131535</v>
      </c>
      <c r="I123" s="208"/>
      <c r="J123" s="208"/>
      <c r="K123" s="208"/>
    </row>
    <row r="124" spans="2:11" ht="30" customHeight="1">
      <c r="B124" s="21"/>
      <c r="C124" s="740"/>
      <c r="D124" s="190" t="s">
        <v>301</v>
      </c>
      <c r="E124" s="490" t="s">
        <v>130</v>
      </c>
      <c r="F124" s="490" t="s">
        <v>130</v>
      </c>
      <c r="G124" s="511" t="s">
        <v>130</v>
      </c>
      <c r="H124" s="226" t="s">
        <v>130</v>
      </c>
      <c r="I124" s="208"/>
      <c r="J124" s="208"/>
      <c r="K124" s="208"/>
    </row>
    <row r="125" spans="2:11" ht="30" customHeight="1" thickBot="1">
      <c r="B125" s="162"/>
      <c r="C125" s="742"/>
      <c r="D125" s="190" t="s">
        <v>308</v>
      </c>
      <c r="E125" s="490" t="s">
        <v>130</v>
      </c>
      <c r="F125" s="208">
        <v>390.72629999999998</v>
      </c>
      <c r="G125" s="212">
        <v>370.86</v>
      </c>
      <c r="H125" s="195">
        <f>(G125-F125)/F125</f>
        <v>-5.0844542586460054E-2</v>
      </c>
      <c r="I125" s="208"/>
      <c r="J125" s="208"/>
      <c r="K125" s="208"/>
    </row>
    <row r="126" spans="2:11" ht="30" customHeight="1">
      <c r="B126" s="181"/>
      <c r="C126" s="89"/>
      <c r="D126" s="230"/>
      <c r="E126" s="230">
        <v>2023</v>
      </c>
      <c r="F126" s="230">
        <v>2024</v>
      </c>
      <c r="G126" s="230">
        <v>2025</v>
      </c>
      <c r="H126" s="230" t="s">
        <v>186</v>
      </c>
      <c r="I126" s="230" t="s">
        <v>187</v>
      </c>
      <c r="J126" s="233"/>
      <c r="K126" s="233"/>
    </row>
    <row r="127" spans="2:11" ht="90" customHeight="1">
      <c r="B127" s="21"/>
      <c r="C127" s="740" t="s">
        <v>316</v>
      </c>
      <c r="D127" s="190" t="s">
        <v>317</v>
      </c>
      <c r="E127" s="429">
        <v>4165.4372499999999</v>
      </c>
      <c r="F127" s="429">
        <v>3517.2608399999999</v>
      </c>
      <c r="G127" s="429">
        <v>4431.41</v>
      </c>
      <c r="H127" s="195">
        <f>(G127-F127)/F127</f>
        <v>0.25990371530136502</v>
      </c>
      <c r="I127" s="208"/>
      <c r="J127" s="208"/>
      <c r="K127" s="208"/>
    </row>
    <row r="128" spans="2:11" ht="90" customHeight="1">
      <c r="B128" s="21"/>
      <c r="C128" s="740"/>
      <c r="D128" s="190" t="s">
        <v>318</v>
      </c>
      <c r="E128" s="429">
        <v>236.142</v>
      </c>
      <c r="F128" s="429">
        <v>406.11124999999998</v>
      </c>
      <c r="G128" s="429">
        <v>757.99</v>
      </c>
      <c r="H128" s="195">
        <f>(G128-F128)/F128</f>
        <v>0.86645900599897208</v>
      </c>
      <c r="I128" s="746" t="s">
        <v>319</v>
      </c>
      <c r="J128" s="746"/>
      <c r="K128" s="746"/>
    </row>
    <row r="129" spans="2:11" ht="16.899999999999999">
      <c r="B129" s="21"/>
      <c r="D129" s="24"/>
      <c r="E129" s="24"/>
      <c r="F129" s="21"/>
      <c r="G129" s="24"/>
      <c r="H129" s="26"/>
      <c r="I129" s="28"/>
      <c r="J129" s="24"/>
      <c r="K129" s="21"/>
    </row>
    <row r="130" spans="2:11" ht="42" hidden="1" customHeight="1">
      <c r="B130" s="21"/>
      <c r="D130" s="24"/>
      <c r="E130" s="24"/>
      <c r="F130" s="21"/>
      <c r="G130" s="24"/>
      <c r="H130" s="42"/>
      <c r="I130" s="28"/>
      <c r="J130" s="24"/>
      <c r="K130" s="21"/>
    </row>
    <row r="131" spans="2:11" ht="42" hidden="1" customHeight="1">
      <c r="B131"/>
      <c r="D131" s="24"/>
      <c r="E131" s="24"/>
      <c r="F131" s="21"/>
      <c r="G131" s="24"/>
      <c r="H131" s="26"/>
      <c r="I131" s="28"/>
      <c r="J131" s="24"/>
      <c r="K131" s="21"/>
    </row>
    <row r="132" spans="2:11" ht="42" hidden="1" customHeight="1">
      <c r="B132" s="21"/>
      <c r="D132" s="24"/>
      <c r="E132" s="24"/>
      <c r="F132" s="21"/>
      <c r="G132" s="24"/>
      <c r="H132" s="26"/>
      <c r="I132" s="28"/>
      <c r="J132" s="24"/>
      <c r="K132" s="21"/>
    </row>
    <row r="133" spans="2:11" ht="152.85" hidden="1" customHeight="1">
      <c r="B133" s="21"/>
      <c r="D133" s="24"/>
      <c r="E133" s="24"/>
      <c r="F133" s="21"/>
      <c r="G133" s="24"/>
      <c r="H133" s="26"/>
      <c r="I133" s="28"/>
      <c r="J133" s="24"/>
      <c r="K133" s="21"/>
    </row>
    <row r="134" spans="2:11" ht="30" hidden="1" customHeight="1">
      <c r="B134" s="21"/>
      <c r="D134" s="24"/>
      <c r="E134" s="24"/>
      <c r="F134" s="21"/>
      <c r="G134" s="24"/>
      <c r="H134" s="26"/>
      <c r="I134" s="28"/>
      <c r="J134" s="24"/>
      <c r="K134" s="21"/>
    </row>
    <row r="135" spans="2:11" ht="30" hidden="1" customHeight="1">
      <c r="B135" s="21"/>
      <c r="D135" s="24"/>
      <c r="E135" s="24"/>
      <c r="F135" s="21"/>
      <c r="G135" s="24"/>
      <c r="H135" s="26"/>
      <c r="I135" s="28"/>
      <c r="J135" s="24"/>
      <c r="K135" s="21"/>
    </row>
    <row r="136" spans="2:11" ht="30" hidden="1" customHeight="1">
      <c r="B136" s="21"/>
      <c r="D136" s="24"/>
      <c r="E136" s="24"/>
      <c r="F136" s="21"/>
      <c r="G136" s="24"/>
      <c r="H136" s="26"/>
      <c r="I136" s="28"/>
      <c r="J136" s="24"/>
      <c r="K136" s="21"/>
    </row>
    <row r="137" spans="2:11" ht="30" hidden="1" customHeight="1">
      <c r="B137" s="21"/>
      <c r="D137" s="24"/>
      <c r="E137" s="24"/>
      <c r="F137" s="21"/>
      <c r="G137" s="24"/>
      <c r="H137" s="26"/>
      <c r="I137" s="28"/>
      <c r="J137" s="24"/>
      <c r="K137" s="21"/>
    </row>
    <row r="138" spans="2:11" ht="46.5" hidden="1" customHeight="1">
      <c r="B138" s="21"/>
      <c r="D138" s="24"/>
      <c r="E138" s="24"/>
      <c r="F138" s="21"/>
      <c r="G138" s="24"/>
      <c r="H138" s="26"/>
      <c r="I138" s="28"/>
      <c r="J138" s="24"/>
      <c r="K138" s="21"/>
    </row>
    <row r="139" spans="2:11" ht="56.25" hidden="1" customHeight="1">
      <c r="B139" s="21"/>
      <c r="D139" s="24"/>
      <c r="E139" s="24"/>
      <c r="F139" s="21"/>
      <c r="G139" s="24"/>
      <c r="H139" s="31"/>
      <c r="I139" s="28"/>
      <c r="J139" s="24"/>
      <c r="K139" s="21"/>
    </row>
    <row r="140" spans="2:11" ht="60" hidden="1" customHeight="1">
      <c r="B140" s="21"/>
      <c r="D140" s="24"/>
      <c r="E140" s="24"/>
      <c r="F140" s="21"/>
      <c r="G140" s="24"/>
      <c r="H140" s="31"/>
      <c r="I140" s="28"/>
      <c r="J140" s="24"/>
      <c r="K140" s="21"/>
    </row>
    <row r="141" spans="2:11" ht="60" hidden="1" customHeight="1">
      <c r="B141" s="21"/>
      <c r="D141" s="24"/>
      <c r="E141" s="24"/>
      <c r="F141" s="21"/>
      <c r="G141" s="24"/>
      <c r="H141" s="31"/>
      <c r="I141" s="28"/>
      <c r="J141" s="24"/>
      <c r="K141" s="21"/>
    </row>
    <row r="142" spans="2:11" ht="60" hidden="1" customHeight="1">
      <c r="B142" s="21"/>
      <c r="D142" s="24"/>
      <c r="E142" s="24"/>
      <c r="F142" s="21"/>
      <c r="G142" s="24"/>
      <c r="H142" s="26"/>
      <c r="I142" s="28"/>
      <c r="J142" s="24"/>
      <c r="K142" s="21"/>
    </row>
    <row r="143" spans="2:11" ht="30" hidden="1" customHeight="1">
      <c r="B143" s="21"/>
      <c r="D143" s="24"/>
      <c r="E143" s="24"/>
      <c r="F143" s="21"/>
      <c r="G143" s="24"/>
      <c r="H143" s="26"/>
      <c r="I143" s="28"/>
      <c r="J143" s="24"/>
      <c r="K143" s="21"/>
    </row>
    <row r="144" spans="2:11" ht="30" hidden="1" customHeight="1">
      <c r="B144" s="21"/>
      <c r="D144" s="24"/>
      <c r="E144" s="24"/>
      <c r="F144" s="21"/>
      <c r="G144" s="24"/>
      <c r="H144" s="26"/>
      <c r="I144" s="28"/>
      <c r="J144" s="24"/>
      <c r="K144" s="21"/>
    </row>
    <row r="145" spans="2:11" ht="30" hidden="1" customHeight="1">
      <c r="B145" s="21"/>
      <c r="D145" s="24"/>
      <c r="E145" s="24"/>
      <c r="F145" s="21"/>
      <c r="G145" s="24"/>
      <c r="H145" s="32"/>
      <c r="I145" s="28"/>
      <c r="J145" s="24"/>
      <c r="K145" s="21"/>
    </row>
    <row r="146" spans="2:11" ht="146.85" hidden="1" customHeight="1">
      <c r="B146" s="21"/>
      <c r="D146" s="24"/>
      <c r="E146" s="24"/>
      <c r="F146" s="21"/>
      <c r="G146" s="24"/>
      <c r="H146" s="26"/>
      <c r="I146" s="28"/>
      <c r="J146" s="24"/>
      <c r="K146" s="21"/>
    </row>
    <row r="147" spans="2:11" ht="30" hidden="1" customHeight="1">
      <c r="B147" s="21"/>
      <c r="D147" s="24"/>
      <c r="E147" s="24"/>
      <c r="F147" s="21"/>
      <c r="G147" s="24"/>
      <c r="H147" s="26"/>
      <c r="I147" s="28"/>
      <c r="J147" s="24"/>
      <c r="K147" s="21"/>
    </row>
    <row r="148" spans="2:11" ht="30" hidden="1" customHeight="1">
      <c r="B148" s="21"/>
      <c r="D148" s="24"/>
      <c r="E148" s="24"/>
      <c r="F148" s="21"/>
      <c r="G148" s="24"/>
      <c r="H148" s="26"/>
      <c r="I148" s="28"/>
      <c r="J148" s="24"/>
      <c r="K148" s="21"/>
    </row>
    <row r="149" spans="2:11" ht="30" hidden="1" customHeight="1">
      <c r="B149" s="21"/>
      <c r="D149" s="24"/>
      <c r="E149" s="24"/>
      <c r="F149" s="21"/>
      <c r="G149" s="24"/>
      <c r="H149" s="26"/>
      <c r="I149" s="28"/>
      <c r="J149" s="24"/>
      <c r="K149" s="21"/>
    </row>
    <row r="150" spans="2:11" ht="42" hidden="1" customHeight="1">
      <c r="B150" s="21"/>
      <c r="D150" s="24"/>
      <c r="E150" s="24"/>
      <c r="F150" s="21"/>
      <c r="G150" s="24"/>
      <c r="H150" s="32"/>
      <c r="I150" s="28"/>
      <c r="J150" s="24"/>
      <c r="K150" s="21"/>
    </row>
    <row r="151" spans="2:11" ht="42" hidden="1" customHeight="1">
      <c r="B151" s="21"/>
      <c r="D151" s="24"/>
      <c r="E151" s="24"/>
      <c r="F151" s="21"/>
      <c r="G151" s="24"/>
      <c r="H151" s="32"/>
      <c r="I151" s="28"/>
      <c r="J151" s="24"/>
      <c r="K151" s="21"/>
    </row>
    <row r="152" spans="2:11" ht="42" hidden="1" customHeight="1">
      <c r="B152" s="21"/>
      <c r="D152" s="24"/>
      <c r="E152" s="24"/>
      <c r="F152" s="21"/>
      <c r="G152" s="24"/>
      <c r="H152" s="32"/>
      <c r="I152" s="28"/>
      <c r="J152" s="24"/>
      <c r="K152" s="21"/>
    </row>
    <row r="153" spans="2:11" ht="30" hidden="1" customHeight="1">
      <c r="B153" s="21"/>
      <c r="D153" s="24"/>
      <c r="E153" s="24"/>
      <c r="F153" s="21"/>
      <c r="G153" s="24"/>
      <c r="H153" s="31"/>
      <c r="I153" s="28"/>
      <c r="J153" s="24"/>
      <c r="K153" s="21"/>
    </row>
    <row r="154" spans="2:11" ht="30" hidden="1" customHeight="1">
      <c r="B154" s="21"/>
      <c r="D154" s="24"/>
      <c r="E154" s="24"/>
      <c r="F154" s="21"/>
      <c r="G154" s="24"/>
      <c r="H154" s="26"/>
      <c r="I154" s="28"/>
      <c r="J154" s="24"/>
      <c r="K154" s="21"/>
    </row>
    <row r="155" spans="2:11" ht="30" hidden="1" customHeight="1">
      <c r="B155" s="21"/>
      <c r="D155" s="24"/>
      <c r="E155" s="24"/>
      <c r="F155" s="21"/>
      <c r="G155" s="24"/>
      <c r="H155" s="26"/>
      <c r="I155" s="28"/>
      <c r="J155" s="24"/>
      <c r="K155" s="21"/>
    </row>
    <row r="156" spans="2:11" ht="104.1" hidden="1" customHeight="1">
      <c r="B156" s="21"/>
      <c r="D156" s="24"/>
      <c r="E156" s="24"/>
      <c r="F156" s="21"/>
      <c r="G156" s="24"/>
      <c r="H156" s="26"/>
      <c r="I156" s="28"/>
      <c r="J156" s="24"/>
      <c r="K156" s="21"/>
    </row>
    <row r="157" spans="2:11" ht="70.349999999999994" hidden="1" customHeight="1">
      <c r="B157" s="21"/>
      <c r="D157" s="24"/>
      <c r="E157" s="24"/>
      <c r="F157" s="21"/>
      <c r="G157" s="24"/>
      <c r="H157" s="26"/>
      <c r="I157" s="28"/>
      <c r="J157" s="24"/>
      <c r="K157" s="21"/>
    </row>
    <row r="158" spans="2:11" ht="56.25" hidden="1" customHeight="1">
      <c r="B158" s="21"/>
      <c r="D158" s="24"/>
      <c r="E158" s="24"/>
      <c r="F158" s="21"/>
      <c r="G158" s="24"/>
      <c r="H158" s="31"/>
      <c r="I158" s="28"/>
      <c r="J158" s="24"/>
      <c r="K158" s="21"/>
    </row>
    <row r="159" spans="2:11" ht="56.25" hidden="1" customHeight="1">
      <c r="B159" s="21"/>
      <c r="D159" s="657"/>
      <c r="E159" s="657"/>
      <c r="F159" s="21"/>
      <c r="G159" s="24"/>
      <c r="H159" s="26"/>
      <c r="I159" s="734"/>
      <c r="J159" s="657"/>
      <c r="K159" s="21"/>
    </row>
    <row r="160" spans="2:11" ht="56.25" hidden="1" customHeight="1">
      <c r="B160" s="21"/>
      <c r="D160" s="657"/>
      <c r="E160" s="657"/>
      <c r="F160" s="21"/>
      <c r="G160" s="24"/>
      <c r="H160" s="26"/>
      <c r="I160" s="734"/>
      <c r="J160" s="657"/>
      <c r="K160" s="21"/>
    </row>
    <row r="161" spans="2:11" ht="56.25" hidden="1" customHeight="1">
      <c r="B161" s="21"/>
      <c r="D161" s="657"/>
      <c r="E161" s="657"/>
      <c r="F161" s="21"/>
      <c r="G161" s="24"/>
      <c r="H161" s="26"/>
      <c r="I161" s="734"/>
      <c r="J161" s="657"/>
      <c r="K161" s="21"/>
    </row>
    <row r="162" spans="2:11" ht="14.25" hidden="1" customHeight="1">
      <c r="B162" s="21"/>
      <c r="D162" s="657"/>
      <c r="E162" s="657"/>
      <c r="F162" s="21"/>
      <c r="G162" s="24"/>
      <c r="H162" s="26"/>
      <c r="I162" s="734"/>
      <c r="J162" s="657"/>
      <c r="K162" s="21"/>
    </row>
    <row r="163" spans="2:11" ht="15" hidden="1" customHeight="1">
      <c r="B163" s="21"/>
      <c r="D163" s="657"/>
      <c r="E163" s="657"/>
      <c r="F163" s="21"/>
      <c r="G163" s="24"/>
      <c r="H163" s="26"/>
      <c r="I163" s="734"/>
      <c r="J163" s="657"/>
      <c r="K163" s="21"/>
    </row>
    <row r="164" spans="2:11" ht="15" hidden="1" customHeight="1">
      <c r="B164" s="21"/>
      <c r="D164" s="657"/>
      <c r="E164" s="657"/>
      <c r="F164" s="21"/>
      <c r="G164" s="24"/>
      <c r="H164" s="26"/>
      <c r="I164" s="734"/>
      <c r="J164" s="657"/>
      <c r="K164" s="21"/>
    </row>
    <row r="165" spans="2:11" ht="15" hidden="1" customHeight="1">
      <c r="B165" s="21"/>
      <c r="D165" s="24"/>
      <c r="E165" s="21"/>
      <c r="F165" s="21"/>
      <c r="G165" s="21"/>
      <c r="H165" s="27"/>
      <c r="I165" s="21"/>
      <c r="J165" s="21"/>
      <c r="K165" s="21"/>
    </row>
    <row r="166" spans="2:11" ht="15" hidden="1" customHeight="1">
      <c r="K166" s="14"/>
    </row>
    <row r="167" spans="2:11" ht="15" hidden="1" customHeight="1">
      <c r="K167" s="14"/>
    </row>
    <row r="168" spans="2:11" ht="15" hidden="1" customHeight="1">
      <c r="K168" s="14"/>
    </row>
    <row r="169" spans="2:11" ht="15" hidden="1" customHeight="1">
      <c r="K169" s="14"/>
    </row>
    <row r="170" spans="2:11" ht="15" hidden="1" customHeight="1">
      <c r="K170" s="14"/>
    </row>
    <row r="171" spans="2:11" ht="15" hidden="1" customHeight="1">
      <c r="K171" s="14"/>
    </row>
    <row r="172" spans="2:11" ht="15" hidden="1" customHeight="1">
      <c r="K172" s="14"/>
    </row>
    <row r="173" spans="2:11" ht="15" hidden="1" customHeight="1">
      <c r="K173" s="14"/>
    </row>
    <row r="174" spans="2:11" ht="15" hidden="1" customHeight="1">
      <c r="K174" s="14"/>
    </row>
    <row r="175" spans="2:11" ht="15" hidden="1" customHeight="1">
      <c r="K175" s="14"/>
    </row>
    <row r="176" spans="2:11" ht="15" hidden="1" customHeight="1">
      <c r="K176" s="14"/>
    </row>
    <row r="177" spans="11:11" ht="15" hidden="1" customHeight="1">
      <c r="K177" s="14"/>
    </row>
    <row r="178" spans="11:11" ht="15" hidden="1" customHeight="1">
      <c r="K178" s="15"/>
    </row>
    <row r="179" spans="11:11" ht="15" hidden="1" customHeight="1">
      <c r="K179" s="15"/>
    </row>
    <row r="180" spans="11:11" ht="15" hidden="1" customHeight="1">
      <c r="K180" s="15"/>
    </row>
    <row r="181" spans="11:11" ht="15" hidden="1" customHeight="1">
      <c r="K181" s="15"/>
    </row>
    <row r="182" spans="11:11" ht="15" hidden="1" customHeight="1">
      <c r="K182" s="15"/>
    </row>
    <row r="183" spans="11:11" ht="15" hidden="1" customHeight="1">
      <c r="K183" s="15"/>
    </row>
    <row r="184" spans="11:11" ht="15" hidden="1" customHeight="1">
      <c r="K184" s="15"/>
    </row>
    <row r="185" spans="11:11" ht="15" hidden="1" customHeight="1">
      <c r="K185" s="15"/>
    </row>
    <row r="186" spans="11:11" ht="15" hidden="1" customHeight="1">
      <c r="K186" s="15"/>
    </row>
    <row r="187" spans="11:11" ht="15" hidden="1" customHeight="1">
      <c r="K187" s="15"/>
    </row>
    <row r="188" spans="11:11" ht="15" hidden="1" customHeight="1">
      <c r="K188" s="15"/>
    </row>
    <row r="189" spans="11:11" ht="15" hidden="1" customHeight="1">
      <c r="K189" s="15"/>
    </row>
    <row r="190" spans="11:11" ht="15" hidden="1" customHeight="1">
      <c r="K190" s="15"/>
    </row>
    <row r="191" spans="11:11" ht="15" hidden="1" customHeight="1">
      <c r="K191" s="15"/>
    </row>
    <row r="192" spans="11:11" ht="15" hidden="1" customHeight="1">
      <c r="K192" s="15"/>
    </row>
    <row r="193" spans="11:11" ht="15" hidden="1" customHeight="1">
      <c r="K193" s="15"/>
    </row>
    <row r="194" spans="11:11" ht="15" hidden="1" customHeight="1">
      <c r="K194" s="23"/>
    </row>
    <row r="195" spans="11:11" ht="15" hidden="1" customHeight="1">
      <c r="K195" s="23"/>
    </row>
    <row r="196" spans="11:11" ht="15" hidden="1" customHeight="1">
      <c r="K196" s="23"/>
    </row>
    <row r="197" spans="11:11" ht="15" hidden="1" customHeight="1">
      <c r="K197" s="23"/>
    </row>
    <row r="198" spans="11:11" ht="15" hidden="1" customHeight="1">
      <c r="K198" s="23"/>
    </row>
    <row r="199" spans="11:11" ht="15" hidden="1" customHeight="1">
      <c r="K199" s="23"/>
    </row>
    <row r="200" spans="11:11" ht="15" hidden="1" customHeight="1">
      <c r="K200" s="23"/>
    </row>
    <row r="201" spans="11:11" ht="15" hidden="1" customHeight="1">
      <c r="K201" s="23"/>
    </row>
    <row r="202" spans="11:11" ht="15" hidden="1" customHeight="1">
      <c r="K202" s="23"/>
    </row>
    <row r="203" spans="11:11" ht="15" hidden="1" customHeight="1">
      <c r="K203" s="23"/>
    </row>
    <row r="204" spans="11:11" ht="15" hidden="1" customHeight="1">
      <c r="K204" s="23"/>
    </row>
    <row r="205" spans="11:11" ht="15" hidden="1" customHeight="1">
      <c r="K205" s="23"/>
    </row>
    <row r="206" spans="11:11" ht="15" hidden="1" customHeight="1">
      <c r="K206" s="23"/>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0" hidden="1" customHeight="1">
      <c r="K349" s="23"/>
    </row>
    <row r="350" spans="11:11" ht="0" hidden="1" customHeight="1">
      <c r="K350" s="23"/>
    </row>
    <row r="351" spans="11:11" ht="0" hidden="1" customHeight="1">
      <c r="K351" s="23"/>
    </row>
  </sheetData>
  <sheetProtection algorithmName="SHA-512" hashValue="kXsTT+wgNAJAIExkSnjRbniSIj5DMZ4mt8U/3UhHXGATWfkycvKhewQ8jzG2Z5v5BCyUw7YqX3QKbNxwahS9Ew==" saltValue="H+K11+/P20ZjGmJJNkC7fA==" spinCount="100000" sheet="1" objects="1" scenarios="1"/>
  <mergeCells count="20">
    <mergeCell ref="C62:C89"/>
    <mergeCell ref="I110:K113"/>
    <mergeCell ref="C91:C125"/>
    <mergeCell ref="I128:K128"/>
    <mergeCell ref="D159:D164"/>
    <mergeCell ref="E159:E160"/>
    <mergeCell ref="I159:I164"/>
    <mergeCell ref="J159:J164"/>
    <mergeCell ref="E161:E162"/>
    <mergeCell ref="E163:E164"/>
    <mergeCell ref="C127:C128"/>
    <mergeCell ref="E18:K18"/>
    <mergeCell ref="I21:K21"/>
    <mergeCell ref="C21:C24"/>
    <mergeCell ref="C45:C48"/>
    <mergeCell ref="B8:C8"/>
    <mergeCell ref="B11:K11"/>
    <mergeCell ref="B12:K12"/>
    <mergeCell ref="E16:J16"/>
    <mergeCell ref="B14:C14"/>
  </mergeCells>
  <hyperlinks>
    <hyperlink ref="B4" location="'Ética, Riscos e Compliance'!A1" display="Ética, Gestão de Risco e Compliance" xr:uid="{73F33DA7-D02F-47C9-B480-CB256704E987}"/>
    <hyperlink ref="C4" location="'Mercado de atuação'!A1" display="Mercado de atuação" xr:uid="{014C9DC0-4A9E-4907-89E4-27EB8D86C009}"/>
    <hyperlink ref="D4" location="'Mudanças Climáticas'!A1" display="Mudanças climáticas" xr:uid="{27309EBB-55DD-4B51-9DC3-DA9BFEBB8BC2}"/>
    <hyperlink ref="E4" location="'Gestão do Uso da Água'!A1" display="Gestão do uso da água" xr:uid="{887F3DB9-400B-43E5-9697-A9471142C0FF}"/>
    <hyperlink ref="E3" location="Apresentação!A1" display="Apresentação" xr:uid="{8672C851-DF58-42F8-AB0B-A219095012EE}"/>
    <hyperlink ref="F3" location="'Compromisso Sustentabilidade'!A1" display="Compromisso com Sustentabilidade" xr:uid="{7D501E42-79A4-46CB-AA76-00AC67EBEA2A}"/>
    <hyperlink ref="G3" location="Materialidade!A1" display="Materialidade" xr:uid="{301817DF-9760-4497-8E70-5A590F037DFD}"/>
    <hyperlink ref="F4" location="'Biodiversidade e Impactos'!A1" display="Biodiversidade e impactos ecológicos" xr:uid="{E50FCFD2-E70B-408A-B6B5-8312CEE34034}"/>
    <hyperlink ref="G4" location="'Originação Sustentável '!A1" display="Originação sustentável" xr:uid="{20EDBCCA-C2F9-4B3E-88A6-91A9296910B0}"/>
    <hyperlink ref="H4" location="'Saúde e Segurança'!A1" display="Saúde e Segurança das pessoas" xr:uid="{490AE03E-E31E-41B8-A03E-FDD4C4EC0820}"/>
    <hyperlink ref="I4" location="'Desenvolvimento e Valorização'!A1" display="Respeito, desenvolvimento e valorização de pessoas" xr:uid="{10112FD6-E548-4A05-8789-048EF3687247}"/>
    <hyperlink ref="J4" location="'Qualidade Segurança alimento'!A1" display="Qualidade e Segurança dos Alimentos" xr:uid="{BB2C01F6-EB22-4E14-A5C9-EDD56C9F7D58}"/>
    <hyperlink ref="K4" location="'Bem-Estar Animal'!A1" display="Bem-Estar Animal" xr:uid="{9D2070FB-8D0F-4599-AC75-55B97C380557}"/>
    <hyperlink ref="D5" location="'Divulgações adicionais'!A1" display="Divulgações adicionais" xr:uid="{FF3ACCAC-08BE-46E3-BB2C-96E3A06CFACA}"/>
    <hyperlink ref="E5" location="SARB!A1" display="SARB" xr:uid="{CB6254FA-8BC6-45E8-86C1-DC4C319E30AB}"/>
    <hyperlink ref="F5" location="Políticas!A1" display="Políticas" xr:uid="{9FC67A3B-61ED-4A52-A450-2C50A5F40DCD}"/>
    <hyperlink ref="G5" location="'Sumário GRI'!A1" display="Sumário GRI" xr:uid="{A87CC259-8E4B-4E76-B6B0-B99A6458349E}"/>
    <hyperlink ref="H5" location="'Sumário SASB '!A1" display="Sumário SASB" xr:uid="{5698FD8A-429C-4B6E-BDB2-CE55962F8CC3}"/>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E33252-280A-42EA-B6B9-17CB4EFDFE4D}">
  <dimension ref="A3:O364"/>
  <sheetViews>
    <sheetView showGridLines="0" showRowColHeaders="0" zoomScale="66" zoomScaleNormal="66" zoomScaleSheetLayoutView="90" workbookViewId="0">
      <pane ySplit="9" topLeftCell="A10" activePane="bottomLeft" state="frozen"/>
      <selection pane="bottomLeft"/>
      <selection activeCell="A3" sqref="A3"/>
    </sheetView>
  </sheetViews>
  <sheetFormatPr defaultColWidth="0" defaultRowHeight="0" customHeight="1" zeroHeight="1" outlineLevelCol="1"/>
  <cols>
    <col min="1" max="1" width="9.85546875" style="23" customWidth="1"/>
    <col min="2" max="2" width="30.7109375" style="14" customWidth="1"/>
    <col min="3" max="3" width="30.7109375" style="25" customWidth="1"/>
    <col min="4" max="4" width="30.7109375" style="29" customWidth="1"/>
    <col min="5" max="5" width="30.7109375" style="15" customWidth="1"/>
    <col min="6" max="7" width="30.7109375" style="14" customWidth="1"/>
    <col min="8" max="8" width="30.7109375" style="30" customWidth="1"/>
    <col min="9" max="10" width="30.7109375" style="15" customWidth="1"/>
    <col min="11" max="11" width="30.7109375" style="16" customWidth="1"/>
    <col min="12" max="12" width="9.85546875" customWidth="1" outlineLevel="1"/>
    <col min="13" max="13" width="8.42578125" hidden="1" customWidth="1"/>
    <col min="14" max="15" width="0" hidden="1" customWidth="1"/>
    <col min="16" max="16384" width="8.42578125" hidden="1"/>
  </cols>
  <sheetData>
    <row r="3" spans="1:12" ht="50.1" customHeight="1">
      <c r="A3" s="98"/>
      <c r="B3" s="99"/>
      <c r="C3" s="99"/>
      <c r="D3" s="99"/>
      <c r="E3" s="457" t="s">
        <v>2</v>
      </c>
      <c r="F3" s="457" t="s">
        <v>3</v>
      </c>
      <c r="G3" s="457" t="s">
        <v>4</v>
      </c>
      <c r="H3" s="99"/>
      <c r="I3" s="99"/>
      <c r="J3" s="99"/>
      <c r="K3" s="99"/>
      <c r="L3" s="98"/>
    </row>
    <row r="4" spans="1:12" ht="50.1" customHeight="1">
      <c r="A4" s="98"/>
      <c r="B4" s="457" t="s">
        <v>24</v>
      </c>
      <c r="C4" s="457" t="s">
        <v>6</v>
      </c>
      <c r="D4" s="457" t="s">
        <v>7</v>
      </c>
      <c r="E4" s="457" t="s">
        <v>8</v>
      </c>
      <c r="F4" s="457" t="s">
        <v>9</v>
      </c>
      <c r="G4" s="457" t="s">
        <v>10</v>
      </c>
      <c r="H4" s="457" t="s">
        <v>11</v>
      </c>
      <c r="I4" s="457" t="s">
        <v>12</v>
      </c>
      <c r="J4" s="457" t="s">
        <v>13</v>
      </c>
      <c r="K4" s="457" t="s">
        <v>14</v>
      </c>
      <c r="L4" s="98"/>
    </row>
    <row r="5" spans="1:12" ht="50.1" customHeight="1">
      <c r="A5" s="98"/>
      <c r="B5" s="100"/>
      <c r="C5" s="100"/>
      <c r="D5" s="458" t="s">
        <v>15</v>
      </c>
      <c r="E5" s="458" t="s">
        <v>16</v>
      </c>
      <c r="F5" s="458" t="s">
        <v>17</v>
      </c>
      <c r="G5" s="458" t="s">
        <v>18</v>
      </c>
      <c r="H5" s="458" t="s">
        <v>19</v>
      </c>
      <c r="I5" s="101"/>
      <c r="J5" s="101"/>
      <c r="K5" s="98"/>
      <c r="L5" s="98"/>
    </row>
    <row r="6" spans="1:12" ht="5.0999999999999996" customHeight="1" thickBot="1">
      <c r="A6" s="153"/>
      <c r="B6" s="102"/>
      <c r="C6" s="102"/>
      <c r="D6" s="102"/>
      <c r="E6" s="102"/>
      <c r="F6" s="102"/>
      <c r="G6" s="102"/>
      <c r="H6" s="102"/>
      <c r="I6" s="102"/>
      <c r="J6" s="102"/>
      <c r="K6" s="102"/>
      <c r="L6" s="102"/>
    </row>
    <row r="7" spans="1:12" ht="15" customHeight="1">
      <c r="A7"/>
      <c r="B7"/>
      <c r="C7"/>
      <c r="D7"/>
      <c r="E7"/>
      <c r="F7"/>
      <c r="G7"/>
      <c r="H7"/>
      <c r="I7"/>
      <c r="J7"/>
      <c r="K7"/>
    </row>
    <row r="8" spans="1:12" ht="39.950000000000003" customHeight="1">
      <c r="A8" s="103"/>
      <c r="B8" s="670" t="s">
        <v>9</v>
      </c>
      <c r="C8" s="670"/>
      <c r="D8" s="105"/>
      <c r="E8" s="105"/>
      <c r="F8" s="105"/>
      <c r="G8" s="105"/>
      <c r="H8" s="105"/>
      <c r="I8" s="105"/>
      <c r="J8" s="105"/>
      <c r="K8" s="105"/>
      <c r="L8" s="105"/>
    </row>
    <row r="9" spans="1:12" ht="28.5" customHeight="1">
      <c r="A9" s="39"/>
      <c r="B9" s="154"/>
      <c r="C9" s="155"/>
      <c r="D9" s="156"/>
      <c r="E9" s="157"/>
      <c r="F9" s="154"/>
      <c r="G9" s="154"/>
      <c r="H9" s="158"/>
      <c r="I9" s="159"/>
      <c r="J9" s="159"/>
      <c r="K9" s="13"/>
    </row>
    <row r="10" spans="1:12" ht="24" customHeight="1">
      <c r="A10" s="374"/>
      <c r="B10" s="160"/>
      <c r="C10" s="40"/>
      <c r="D10" s="40"/>
      <c r="E10" s="40"/>
      <c r="F10" s="40"/>
      <c r="G10" s="40"/>
      <c r="H10" s="40"/>
      <c r="I10" s="40"/>
      <c r="J10" s="375"/>
      <c r="K10" s="97"/>
    </row>
    <row r="11" spans="1:12" ht="45" customHeight="1">
      <c r="A11" s="374"/>
      <c r="B11" s="671" t="s">
        <v>320</v>
      </c>
      <c r="C11" s="671"/>
      <c r="D11" s="671"/>
      <c r="E11" s="671"/>
      <c r="F11" s="671"/>
      <c r="G11" s="671"/>
      <c r="H11" s="671"/>
      <c r="I11" s="671"/>
      <c r="J11" s="671"/>
      <c r="K11" s="671"/>
    </row>
    <row r="12" spans="1:12" ht="409.6" customHeight="1">
      <c r="A12" s="374"/>
      <c r="B12" s="747" t="s">
        <v>321</v>
      </c>
      <c r="C12" s="747"/>
      <c r="D12" s="747"/>
      <c r="E12" s="747"/>
      <c r="F12" s="747"/>
      <c r="G12" s="747"/>
      <c r="H12" s="747"/>
      <c r="I12" s="747"/>
      <c r="J12" s="747"/>
      <c r="K12" s="747"/>
    </row>
    <row r="13" spans="1:12" ht="18" customHeight="1">
      <c r="A13" s="374"/>
      <c r="B13" s="747"/>
      <c r="C13" s="747"/>
      <c r="D13" s="747"/>
      <c r="E13" s="747"/>
      <c r="F13" s="747"/>
      <c r="G13" s="747"/>
      <c r="H13" s="747"/>
      <c r="I13" s="747"/>
      <c r="J13" s="747"/>
      <c r="K13" s="747"/>
    </row>
    <row r="14" spans="1:12" ht="18" customHeight="1">
      <c r="A14" s="374"/>
      <c r="B14" s="747"/>
      <c r="C14" s="747"/>
      <c r="D14" s="747"/>
      <c r="E14" s="747"/>
      <c r="F14" s="747"/>
      <c r="G14" s="747"/>
      <c r="H14" s="747"/>
      <c r="I14" s="747"/>
      <c r="J14" s="747"/>
      <c r="K14" s="747"/>
    </row>
    <row r="15" spans="1:12" ht="18" customHeight="1">
      <c r="A15" s="374"/>
      <c r="B15" s="747"/>
      <c r="C15" s="747"/>
      <c r="D15" s="747"/>
      <c r="E15" s="747"/>
      <c r="F15" s="747"/>
      <c r="G15" s="747"/>
      <c r="H15" s="747"/>
      <c r="I15" s="747"/>
      <c r="J15" s="747"/>
      <c r="K15" s="747"/>
    </row>
    <row r="16" spans="1:12" ht="18" customHeight="1">
      <c r="A16" s="374"/>
      <c r="B16" s="747"/>
      <c r="C16" s="747"/>
      <c r="D16" s="747"/>
      <c r="E16" s="747"/>
      <c r="F16" s="747"/>
      <c r="G16" s="747"/>
      <c r="H16" s="747"/>
      <c r="I16" s="747"/>
      <c r="J16" s="747"/>
      <c r="K16" s="747"/>
    </row>
    <row r="17" spans="1:12" ht="18" customHeight="1">
      <c r="A17" s="374"/>
      <c r="B17" s="747"/>
      <c r="C17" s="747"/>
      <c r="D17" s="747"/>
      <c r="E17" s="747"/>
      <c r="F17" s="747"/>
      <c r="G17" s="747"/>
      <c r="H17" s="747"/>
      <c r="I17" s="747"/>
      <c r="J17" s="747"/>
      <c r="K17" s="747"/>
    </row>
    <row r="18" spans="1:12" ht="18" customHeight="1">
      <c r="A18" s="374"/>
      <c r="B18" s="747"/>
      <c r="C18" s="747"/>
      <c r="D18" s="747"/>
      <c r="E18" s="747"/>
      <c r="F18" s="747"/>
      <c r="G18" s="747"/>
      <c r="H18" s="747"/>
      <c r="I18" s="747"/>
      <c r="J18" s="747"/>
      <c r="K18" s="747"/>
    </row>
    <row r="19" spans="1:12" ht="18" customHeight="1">
      <c r="A19" s="374"/>
      <c r="B19" s="747"/>
      <c r="C19" s="747"/>
      <c r="D19" s="747"/>
      <c r="E19" s="747"/>
      <c r="F19" s="747"/>
      <c r="G19" s="747"/>
      <c r="H19" s="747"/>
      <c r="I19" s="747"/>
      <c r="J19" s="747"/>
      <c r="K19" s="747"/>
    </row>
    <row r="20" spans="1:12" ht="18" customHeight="1">
      <c r="A20" s="374"/>
      <c r="B20" s="747"/>
      <c r="C20" s="747"/>
      <c r="D20" s="747"/>
      <c r="E20" s="747"/>
      <c r="F20" s="747"/>
      <c r="G20" s="747"/>
      <c r="H20" s="747"/>
      <c r="I20" s="747"/>
      <c r="J20" s="747"/>
      <c r="K20" s="747"/>
    </row>
    <row r="21" spans="1:12" ht="18" customHeight="1">
      <c r="A21" s="374"/>
      <c r="B21" s="747"/>
      <c r="C21" s="747"/>
      <c r="D21" s="747"/>
      <c r="E21" s="747"/>
      <c r="F21" s="747"/>
      <c r="G21" s="747"/>
      <c r="H21" s="747"/>
      <c r="I21" s="747"/>
      <c r="J21" s="747"/>
      <c r="K21" s="747"/>
    </row>
    <row r="22" spans="1:12" ht="18" customHeight="1">
      <c r="A22" s="374"/>
      <c r="B22" s="747"/>
      <c r="C22" s="747"/>
      <c r="D22" s="747"/>
      <c r="E22" s="747"/>
      <c r="F22" s="747"/>
      <c r="G22" s="747"/>
      <c r="H22" s="747"/>
      <c r="I22" s="747"/>
      <c r="J22" s="747"/>
      <c r="K22" s="747"/>
    </row>
    <row r="23" spans="1:12" ht="17.45" thickBot="1">
      <c r="A23" s="376"/>
      <c r="B23" s="61"/>
      <c r="C23" s="673"/>
      <c r="D23" s="673"/>
      <c r="E23" s="673"/>
      <c r="F23" s="673"/>
      <c r="G23" s="673"/>
      <c r="H23" s="673"/>
      <c r="I23" s="673"/>
      <c r="J23" s="673"/>
      <c r="K23" s="377"/>
    </row>
    <row r="24" spans="1:12" ht="34.9" customHeight="1" thickBot="1">
      <c r="A24" s="376"/>
      <c r="B24" s="336" t="s">
        <v>322</v>
      </c>
      <c r="C24" s="161"/>
      <c r="D24" s="161"/>
      <c r="E24" s="161"/>
      <c r="F24" s="161"/>
      <c r="G24" s="161"/>
      <c r="H24" s="161"/>
      <c r="I24" s="377"/>
      <c r="J24" s="192"/>
      <c r="K24" s="192"/>
    </row>
    <row r="25" spans="1:12" ht="30" customHeight="1">
      <c r="A25" s="376"/>
      <c r="B25" s="181"/>
      <c r="C25" s="181"/>
      <c r="D25" s="181"/>
      <c r="E25" s="228"/>
      <c r="F25" s="228"/>
      <c r="G25" s="228">
        <v>2025</v>
      </c>
      <c r="H25" s="168"/>
      <c r="I25" s="167"/>
      <c r="J25" s="168"/>
      <c r="K25" s="168"/>
      <c r="L25" s="62"/>
    </row>
    <row r="26" spans="1:12" ht="375" customHeight="1" thickBot="1">
      <c r="A26" s="376"/>
      <c r="B26" s="192"/>
      <c r="C26" s="272" t="s">
        <v>323</v>
      </c>
      <c r="D26" s="272" t="s">
        <v>324</v>
      </c>
      <c r="E26" s="741" t="s">
        <v>325</v>
      </c>
      <c r="F26" s="741"/>
      <c r="G26" s="741"/>
      <c r="H26" s="741"/>
      <c r="I26" s="741"/>
      <c r="J26" s="741"/>
      <c r="K26" s="741"/>
    </row>
    <row r="27" spans="1:12" ht="30" customHeight="1">
      <c r="A27" s="181"/>
      <c r="B27" s="181"/>
      <c r="C27" s="177"/>
      <c r="D27" s="177"/>
      <c r="E27" s="168"/>
      <c r="F27" s="168"/>
      <c r="G27" s="168">
        <v>2025</v>
      </c>
      <c r="H27" s="168"/>
      <c r="I27" s="167"/>
      <c r="J27" s="168"/>
      <c r="K27" s="168"/>
    </row>
    <row r="28" spans="1:12" ht="364.9" customHeight="1">
      <c r="A28" s="376"/>
      <c r="B28" s="161"/>
      <c r="C28" s="273" t="s">
        <v>326</v>
      </c>
      <c r="D28" s="272" t="s">
        <v>327</v>
      </c>
      <c r="E28" s="730" t="s">
        <v>328</v>
      </c>
      <c r="F28" s="730"/>
      <c r="G28" s="730"/>
      <c r="H28" s="730"/>
      <c r="I28" s="730"/>
      <c r="J28" s="730"/>
      <c r="K28" s="730"/>
    </row>
    <row r="29" spans="1:12" ht="30" customHeight="1">
      <c r="A29" s="376"/>
      <c r="C29" s="164"/>
      <c r="D29" s="181"/>
      <c r="E29" s="168"/>
      <c r="F29" s="168"/>
      <c r="G29" s="168">
        <v>2025</v>
      </c>
      <c r="H29" s="168"/>
      <c r="I29" s="167"/>
      <c r="J29" s="168"/>
      <c r="K29" s="168"/>
    </row>
    <row r="30" spans="1:12" ht="99" customHeight="1" thickBot="1">
      <c r="A30" s="376"/>
      <c r="B30" s="161"/>
      <c r="C30" s="272" t="s">
        <v>329</v>
      </c>
      <c r="D30" s="272" t="s">
        <v>330</v>
      </c>
      <c r="E30" s="730" t="s">
        <v>331</v>
      </c>
      <c r="F30" s="730"/>
      <c r="G30" s="730"/>
      <c r="H30" s="730"/>
      <c r="I30" s="730"/>
      <c r="J30" s="730"/>
      <c r="K30" s="730"/>
    </row>
    <row r="31" spans="1:12" ht="30" customHeight="1">
      <c r="A31" s="376"/>
      <c r="C31" s="164"/>
      <c r="D31" s="181"/>
      <c r="E31" s="168"/>
      <c r="F31" s="168"/>
      <c r="G31" s="168">
        <v>2025</v>
      </c>
      <c r="H31" s="168"/>
      <c r="I31" s="167"/>
      <c r="J31" s="168"/>
      <c r="K31" s="168"/>
    </row>
    <row r="32" spans="1:12" ht="203.45" customHeight="1" thickBot="1">
      <c r="A32" s="376"/>
      <c r="B32" s="161"/>
      <c r="C32" s="272" t="s">
        <v>332</v>
      </c>
      <c r="D32" s="272" t="s">
        <v>333</v>
      </c>
      <c r="E32" s="730" t="s">
        <v>334</v>
      </c>
      <c r="F32" s="730"/>
      <c r="G32" s="730"/>
      <c r="H32" s="730"/>
      <c r="I32" s="730"/>
      <c r="J32" s="730"/>
      <c r="K32" s="730"/>
    </row>
    <row r="33" spans="1:11" ht="16.899999999999999">
      <c r="A33" s="376"/>
      <c r="B33" s="181"/>
      <c r="C33" s="181"/>
      <c r="D33" s="181"/>
      <c r="E33" s="181"/>
      <c r="F33" s="181"/>
      <c r="G33" s="181"/>
      <c r="H33" s="181"/>
      <c r="I33" s="181"/>
      <c r="J33" s="181"/>
      <c r="K33" s="181"/>
    </row>
    <row r="34" spans="1:11" ht="16.899999999999999" hidden="1">
      <c r="A34" s="55"/>
      <c r="B34" s="55"/>
      <c r="C34" s="674"/>
      <c r="D34" s="181"/>
      <c r="E34" s="378"/>
      <c r="F34" s="378"/>
      <c r="G34" s="225"/>
      <c r="H34" s="189"/>
      <c r="I34" s="749"/>
      <c r="J34" s="749"/>
      <c r="K34" s="749"/>
    </row>
    <row r="35" spans="1:11" ht="33.6" hidden="1" customHeight="1">
      <c r="A35" s="376"/>
      <c r="B35" s="238"/>
      <c r="C35" s="674"/>
      <c r="D35" s="44"/>
      <c r="E35" s="379"/>
      <c r="F35" s="379"/>
      <c r="G35" s="379"/>
      <c r="H35" s="380"/>
      <c r="I35" s="97"/>
      <c r="J35" s="97"/>
      <c r="K35" s="97"/>
    </row>
    <row r="36" spans="1:11" ht="51" hidden="1" customHeight="1">
      <c r="A36" s="376"/>
      <c r="B36" s="238"/>
      <c r="C36" s="674"/>
      <c r="D36" s="44"/>
      <c r="E36" s="379"/>
      <c r="F36" s="379"/>
      <c r="G36" s="379"/>
      <c r="H36" s="380"/>
      <c r="I36" s="97"/>
      <c r="J36" s="97"/>
      <c r="K36" s="97"/>
    </row>
    <row r="37" spans="1:11" ht="36" hidden="1" customHeight="1">
      <c r="A37" s="376"/>
      <c r="B37" s="238"/>
      <c r="C37" s="674"/>
      <c r="D37" s="44"/>
      <c r="E37" s="379"/>
      <c r="F37" s="379"/>
      <c r="G37" s="379"/>
      <c r="H37" s="380"/>
      <c r="I37" s="97"/>
      <c r="J37" s="97"/>
      <c r="K37" s="97"/>
    </row>
    <row r="38" spans="1:11" ht="20.100000000000001" hidden="1" customHeight="1">
      <c r="A38" s="376"/>
      <c r="B38" s="238"/>
      <c r="C38" s="181"/>
      <c r="D38" s="216"/>
      <c r="E38" s="173"/>
      <c r="F38" s="173"/>
      <c r="G38" s="173"/>
      <c r="H38" s="189"/>
      <c r="I38" s="97"/>
      <c r="J38" s="29"/>
      <c r="K38" s="29"/>
    </row>
    <row r="39" spans="1:11" ht="20.100000000000001" hidden="1" customHeight="1">
      <c r="A39" s="376"/>
      <c r="B39" s="238"/>
      <c r="C39" s="181"/>
      <c r="D39" s="216"/>
      <c r="E39" s="173"/>
      <c r="F39" s="173"/>
      <c r="G39" s="173"/>
      <c r="H39" s="189"/>
      <c r="I39" s="221"/>
      <c r="J39" s="221"/>
      <c r="K39" s="97"/>
    </row>
    <row r="40" spans="1:11" ht="20.100000000000001" hidden="1" customHeight="1">
      <c r="A40" s="376"/>
      <c r="B40" s="238"/>
      <c r="C40" s="181"/>
      <c r="D40" s="216"/>
      <c r="E40" s="173"/>
      <c r="F40" s="173"/>
      <c r="G40" s="173"/>
      <c r="H40" s="189"/>
      <c r="I40" s="221"/>
      <c r="J40" s="221"/>
      <c r="K40" s="97"/>
    </row>
    <row r="41" spans="1:11" ht="20.100000000000001" hidden="1" customHeight="1">
      <c r="A41" s="376"/>
      <c r="B41" s="238"/>
      <c r="C41" s="181"/>
      <c r="D41" s="216"/>
      <c r="E41" s="173"/>
      <c r="F41" s="173"/>
      <c r="G41" s="173"/>
      <c r="H41" s="189"/>
      <c r="I41" s="221"/>
      <c r="J41" s="221"/>
      <c r="K41" s="97"/>
    </row>
    <row r="42" spans="1:11" ht="20.100000000000001" hidden="1" customHeight="1">
      <c r="A42" s="376"/>
      <c r="B42" s="238"/>
      <c r="C42" s="181"/>
      <c r="D42" s="216"/>
      <c r="E42" s="173"/>
      <c r="F42" s="173"/>
      <c r="G42" s="173"/>
      <c r="H42" s="189"/>
      <c r="I42" s="221"/>
      <c r="J42" s="221"/>
      <c r="K42" s="97"/>
    </row>
    <row r="43" spans="1:11" ht="20.100000000000001" hidden="1" customHeight="1">
      <c r="A43" s="376"/>
      <c r="B43" s="238"/>
      <c r="C43" s="181"/>
      <c r="D43" s="216"/>
      <c r="E43" s="173"/>
      <c r="F43" s="173"/>
      <c r="G43" s="173"/>
      <c r="H43" s="189"/>
      <c r="I43" s="221"/>
      <c r="J43" s="221"/>
      <c r="K43" s="97"/>
    </row>
    <row r="44" spans="1:11" ht="20.100000000000001" hidden="1" customHeight="1">
      <c r="A44" s="376"/>
      <c r="B44" s="238"/>
      <c r="C44" s="181"/>
      <c r="D44" s="216"/>
      <c r="E44" s="173"/>
      <c r="F44" s="173"/>
      <c r="G44" s="173"/>
      <c r="H44" s="189"/>
      <c r="I44" s="221"/>
      <c r="J44" s="221"/>
      <c r="K44" s="97"/>
    </row>
    <row r="45" spans="1:11" ht="20.100000000000001" hidden="1" customHeight="1">
      <c r="A45" s="376"/>
      <c r="B45" s="238"/>
      <c r="C45" s="181"/>
      <c r="D45" s="216"/>
      <c r="E45" s="173"/>
      <c r="F45" s="173"/>
      <c r="G45" s="173"/>
      <c r="H45" s="189"/>
      <c r="I45" s="221"/>
      <c r="J45" s="221"/>
      <c r="K45" s="97"/>
    </row>
    <row r="46" spans="1:11" ht="20.100000000000001" hidden="1" customHeight="1">
      <c r="A46" s="376"/>
      <c r="B46" s="238"/>
      <c r="C46" s="181"/>
      <c r="D46" s="216"/>
      <c r="E46" s="173"/>
      <c r="F46" s="173"/>
      <c r="G46" s="173"/>
      <c r="H46" s="189"/>
      <c r="I46" s="221"/>
      <c r="J46" s="221"/>
      <c r="K46" s="97"/>
    </row>
    <row r="47" spans="1:11" ht="20.100000000000001" hidden="1" customHeight="1">
      <c r="A47" s="376"/>
      <c r="B47" s="238"/>
      <c r="C47" s="181"/>
      <c r="D47" s="216"/>
      <c r="E47" s="173"/>
      <c r="F47" s="173"/>
      <c r="G47" s="173"/>
      <c r="H47" s="189"/>
      <c r="I47" s="221"/>
      <c r="J47" s="221"/>
      <c r="K47" s="97"/>
    </row>
    <row r="48" spans="1:11" ht="20.100000000000001" hidden="1" customHeight="1">
      <c r="A48" s="376"/>
      <c r="B48" s="238"/>
      <c r="C48" s="181"/>
      <c r="D48" s="216"/>
      <c r="E48" s="173"/>
      <c r="F48" s="173"/>
      <c r="G48" s="173"/>
      <c r="H48" s="189"/>
      <c r="I48" s="221"/>
      <c r="J48" s="221"/>
      <c r="K48" s="97"/>
    </row>
    <row r="49" spans="1:11" ht="20.100000000000001" hidden="1" customHeight="1">
      <c r="A49" s="376"/>
      <c r="B49" s="238"/>
      <c r="C49" s="181"/>
      <c r="D49" s="216"/>
      <c r="E49" s="173"/>
      <c r="F49" s="173"/>
      <c r="G49" s="173"/>
      <c r="H49" s="189"/>
      <c r="I49" s="221"/>
      <c r="J49" s="221"/>
      <c r="K49" s="97"/>
    </row>
    <row r="50" spans="1:11" ht="20.100000000000001" hidden="1" customHeight="1">
      <c r="A50" s="376"/>
      <c r="B50" s="238"/>
      <c r="C50" s="181"/>
      <c r="D50" s="216"/>
      <c r="E50" s="173"/>
      <c r="F50" s="173"/>
      <c r="G50" s="173"/>
      <c r="H50" s="189"/>
      <c r="I50" s="221"/>
      <c r="J50" s="221"/>
      <c r="K50" s="97"/>
    </row>
    <row r="51" spans="1:11" ht="20.100000000000001" hidden="1" customHeight="1">
      <c r="A51" s="376"/>
      <c r="B51" s="238"/>
      <c r="C51" s="181"/>
      <c r="D51" s="216"/>
      <c r="E51" s="173"/>
      <c r="F51" s="173"/>
      <c r="G51" s="173"/>
      <c r="H51" s="189"/>
      <c r="I51" s="221"/>
      <c r="J51" s="221"/>
      <c r="K51" s="97"/>
    </row>
    <row r="52" spans="1:11" ht="20.100000000000001" hidden="1" customHeight="1">
      <c r="A52" s="376"/>
      <c r="B52" s="238"/>
      <c r="C52" s="181"/>
      <c r="D52" s="216"/>
      <c r="E52" s="173"/>
      <c r="F52" s="173"/>
      <c r="G52" s="173"/>
      <c r="H52" s="189"/>
      <c r="I52" s="221"/>
      <c r="J52" s="221"/>
      <c r="K52" s="97"/>
    </row>
    <row r="53" spans="1:11" ht="20.100000000000001" hidden="1" customHeight="1">
      <c r="A53" s="376"/>
      <c r="B53" s="238"/>
      <c r="C53" s="181"/>
      <c r="D53" s="216"/>
      <c r="E53" s="173"/>
      <c r="F53" s="173"/>
      <c r="G53" s="173"/>
      <c r="H53" s="189"/>
      <c r="I53" s="221"/>
      <c r="J53" s="221"/>
      <c r="K53" s="97"/>
    </row>
    <row r="54" spans="1:11" ht="20.100000000000001" hidden="1" customHeight="1">
      <c r="A54" s="376"/>
      <c r="B54" s="238"/>
      <c r="C54" s="181"/>
      <c r="D54" s="216"/>
      <c r="E54" s="173"/>
      <c r="F54" s="173"/>
      <c r="G54" s="173"/>
      <c r="H54" s="189"/>
      <c r="I54" s="221"/>
      <c r="J54" s="221"/>
      <c r="K54" s="97"/>
    </row>
    <row r="55" spans="1:11" ht="33.950000000000003" hidden="1" customHeight="1">
      <c r="A55" s="376"/>
      <c r="B55" s="238"/>
      <c r="C55" s="181"/>
      <c r="D55" s="216"/>
      <c r="E55" s="173"/>
      <c r="F55" s="173"/>
      <c r="G55" s="173"/>
      <c r="H55" s="189"/>
      <c r="I55" s="97"/>
      <c r="J55" s="29"/>
      <c r="K55" s="29"/>
    </row>
    <row r="56" spans="1:11" ht="43.5" hidden="1" customHeight="1">
      <c r="A56" s="376"/>
      <c r="B56" s="238"/>
      <c r="C56" s="181"/>
      <c r="D56" s="44"/>
      <c r="E56" s="173"/>
      <c r="F56" s="173"/>
      <c r="G56" s="173"/>
      <c r="H56" s="189"/>
      <c r="I56" s="189"/>
      <c r="J56" s="189"/>
      <c r="K56" s="189"/>
    </row>
    <row r="57" spans="1:11" ht="30" hidden="1" customHeight="1">
      <c r="A57" s="381"/>
      <c r="B57" s="181"/>
      <c r="C57" s="181"/>
      <c r="D57" s="181"/>
      <c r="E57" s="181"/>
      <c r="F57" s="181"/>
      <c r="G57" s="181"/>
      <c r="H57" s="181"/>
      <c r="I57" s="181"/>
      <c r="J57" s="173"/>
      <c r="K57" s="173"/>
    </row>
    <row r="58" spans="1:11" ht="109.9" hidden="1" customHeight="1">
      <c r="A58" s="381"/>
      <c r="B58" s="97"/>
      <c r="C58" s="674"/>
      <c r="D58" s="181"/>
      <c r="E58" s="225"/>
      <c r="F58" s="236"/>
      <c r="G58" s="236"/>
      <c r="H58" s="189"/>
      <c r="I58" s="189"/>
      <c r="J58" s="189"/>
      <c r="K58" s="189"/>
    </row>
    <row r="59" spans="1:11" ht="63.6" hidden="1" customHeight="1">
      <c r="A59" s="381"/>
      <c r="B59" s="97"/>
      <c r="C59" s="674"/>
      <c r="D59" s="44"/>
      <c r="E59" s="225"/>
      <c r="F59" s="225"/>
      <c r="G59" s="225"/>
      <c r="H59" s="189"/>
      <c r="I59" s="189"/>
      <c r="J59" s="189"/>
      <c r="K59" s="189"/>
    </row>
    <row r="60" spans="1:11" ht="72" hidden="1" customHeight="1">
      <c r="A60" s="381"/>
      <c r="B60" s="97"/>
      <c r="C60" s="674"/>
      <c r="D60" s="44"/>
      <c r="E60" s="225"/>
      <c r="F60" s="225"/>
      <c r="G60" s="225"/>
      <c r="H60" s="189"/>
      <c r="I60" s="189"/>
      <c r="J60" s="189"/>
      <c r="K60" s="189"/>
    </row>
    <row r="61" spans="1:11" ht="48" hidden="1" customHeight="1">
      <c r="A61" s="381"/>
      <c r="B61" s="97"/>
      <c r="C61" s="674"/>
      <c r="D61" s="44"/>
      <c r="E61" s="225"/>
      <c r="F61" s="225"/>
      <c r="G61" s="225"/>
      <c r="H61" s="189"/>
      <c r="I61" s="189"/>
      <c r="J61" s="189"/>
      <c r="K61" s="189"/>
    </row>
    <row r="62" spans="1:11" ht="42" hidden="1" customHeight="1">
      <c r="B62" s="21"/>
      <c r="D62" s="24"/>
      <c r="E62" s="24"/>
      <c r="F62" s="21"/>
      <c r="G62" s="24"/>
      <c r="H62" s="41"/>
      <c r="I62" s="28"/>
      <c r="J62" s="24"/>
      <c r="K62" s="21"/>
    </row>
    <row r="63" spans="1:11" ht="42" hidden="1" customHeight="1">
      <c r="B63" s="21"/>
      <c r="D63"/>
      <c r="E63" s="24"/>
      <c r="F63" s="21"/>
      <c r="G63" s="24"/>
      <c r="H63" s="41"/>
      <c r="I63" s="28"/>
      <c r="J63" s="24"/>
      <c r="K63" s="21"/>
    </row>
    <row r="64" spans="1:11" ht="42" hidden="1" customHeight="1">
      <c r="B64" s="21"/>
      <c r="D64" s="24"/>
      <c r="E64" s="24"/>
      <c r="F64" s="21"/>
      <c r="G64" s="24"/>
      <c r="H64" s="41"/>
      <c r="I64" s="28"/>
      <c r="J64" s="24"/>
      <c r="K64" s="21"/>
    </row>
    <row r="65" spans="2:11" ht="42" hidden="1" customHeight="1">
      <c r="B65" s="21"/>
      <c r="D65" s="24"/>
      <c r="E65" s="24"/>
      <c r="F65" s="21"/>
      <c r="G65" s="24"/>
      <c r="H65" s="41"/>
      <c r="I65" s="28"/>
      <c r="J65" s="24"/>
      <c r="K65" s="21"/>
    </row>
    <row r="66" spans="2:11" ht="42" hidden="1" customHeight="1">
      <c r="B66" s="21"/>
      <c r="D66" s="24"/>
      <c r="E66" s="24"/>
      <c r="F66" s="21"/>
      <c r="G66" s="24"/>
      <c r="H66" s="26"/>
      <c r="I66" s="28"/>
      <c r="J66" s="24"/>
      <c r="K66" s="21"/>
    </row>
    <row r="67" spans="2:11" ht="42" hidden="1" customHeight="1">
      <c r="B67" s="21"/>
      <c r="D67" s="24"/>
      <c r="E67" s="24"/>
      <c r="F67" s="21"/>
      <c r="G67" s="24"/>
      <c r="H67" s="41"/>
      <c r="I67" s="28"/>
      <c r="J67" s="24"/>
      <c r="K67" s="21"/>
    </row>
    <row r="68" spans="2:11" ht="42" hidden="1" customHeight="1">
      <c r="B68" s="21"/>
      <c r="D68" s="24"/>
      <c r="E68" s="24"/>
      <c r="F68" s="21"/>
      <c r="G68" s="24"/>
      <c r="H68" s="26"/>
      <c r="I68" s="28"/>
      <c r="J68" s="24"/>
      <c r="K68" s="21"/>
    </row>
    <row r="69" spans="2:11" ht="30" hidden="1" customHeight="1">
      <c r="B69" s="21"/>
      <c r="D69" s="24"/>
      <c r="E69" s="24"/>
      <c r="F69" s="21"/>
      <c r="G69" s="24"/>
      <c r="H69" s="42"/>
      <c r="I69" s="28"/>
      <c r="J69" s="24"/>
      <c r="K69" s="21"/>
    </row>
    <row r="70" spans="2:11" ht="30" hidden="1" customHeight="1">
      <c r="B70" s="21"/>
      <c r="D70" s="24"/>
      <c r="E70" s="24"/>
      <c r="F70" s="21"/>
      <c r="G70" s="24"/>
      <c r="H70" s="42"/>
      <c r="I70" s="28"/>
      <c r="J70" s="24"/>
      <c r="K70" s="21"/>
    </row>
    <row r="71" spans="2:11" ht="30" hidden="1" customHeight="1">
      <c r="B71" s="21"/>
      <c r="D71" s="24"/>
      <c r="E71" s="24"/>
      <c r="F71" s="21"/>
      <c r="G71" s="24"/>
      <c r="H71" s="42"/>
      <c r="I71" s="28"/>
      <c r="J71" s="24"/>
      <c r="K71" s="21"/>
    </row>
    <row r="72" spans="2:11" ht="16.899999999999999" hidden="1">
      <c r="B72" s="21"/>
      <c r="D72" s="24"/>
      <c r="F72" s="24"/>
      <c r="G72" s="24"/>
      <c r="H72" s="41"/>
      <c r="I72" s="28"/>
      <c r="J72" s="24"/>
      <c r="K72" s="21"/>
    </row>
    <row r="73" spans="2:11" ht="16.899999999999999" hidden="1">
      <c r="B73" s="181"/>
      <c r="C73" s="181"/>
      <c r="D73" s="181"/>
      <c r="E73" s="181"/>
      <c r="F73" s="181"/>
      <c r="G73" s="181"/>
      <c r="H73" s="181"/>
      <c r="I73" s="181"/>
      <c r="J73" s="181"/>
      <c r="K73" s="181"/>
    </row>
    <row r="74" spans="2:11" ht="30" hidden="1" customHeight="1">
      <c r="B74" s="181"/>
      <c r="C74" s="181"/>
      <c r="D74" s="181"/>
      <c r="E74" s="181"/>
      <c r="F74" s="181"/>
      <c r="G74" s="181"/>
      <c r="H74" s="181"/>
      <c r="I74" s="181"/>
      <c r="J74" s="173"/>
      <c r="K74" s="173"/>
    </row>
    <row r="75" spans="2:11" ht="16.899999999999999" hidden="1">
      <c r="B75" s="21"/>
      <c r="C75" s="748"/>
      <c r="D75" s="44"/>
      <c r="E75" s="217"/>
      <c r="F75" s="217"/>
      <c r="G75" s="217"/>
      <c r="H75" s="189"/>
      <c r="I75" s="28"/>
      <c r="J75" s="24"/>
      <c r="K75" s="21"/>
    </row>
    <row r="76" spans="2:11" ht="16.899999999999999" hidden="1">
      <c r="B76" s="21"/>
      <c r="C76" s="748"/>
      <c r="D76" s="44"/>
      <c r="E76" s="225"/>
      <c r="F76" s="236"/>
      <c r="G76" s="225"/>
      <c r="H76" s="189"/>
      <c r="I76" s="217"/>
      <c r="J76" s="217"/>
      <c r="K76" s="217"/>
    </row>
    <row r="77" spans="2:11" ht="16.899999999999999" hidden="1">
      <c r="B77" s="21"/>
      <c r="C77" s="748"/>
      <c r="D77" s="44"/>
      <c r="E77" s="225"/>
      <c r="F77" s="236"/>
      <c r="G77" s="225"/>
      <c r="H77" s="189"/>
      <c r="I77" s="217"/>
      <c r="J77" s="217"/>
      <c r="K77" s="217"/>
    </row>
    <row r="78" spans="2:11" ht="16.899999999999999" hidden="1">
      <c r="B78" s="21"/>
      <c r="C78" s="748"/>
      <c r="D78" s="44"/>
      <c r="E78" s="225"/>
      <c r="F78" s="225"/>
      <c r="G78" s="225"/>
      <c r="H78" s="189"/>
      <c r="I78" s="217"/>
      <c r="J78" s="217"/>
      <c r="K78" s="217"/>
    </row>
    <row r="79" spans="2:11" ht="16.899999999999999" hidden="1">
      <c r="B79" s="21"/>
      <c r="C79" s="748"/>
      <c r="D79" s="44"/>
      <c r="E79" s="217"/>
      <c r="F79" s="217"/>
      <c r="G79" s="217"/>
      <c r="H79" s="201"/>
      <c r="I79" s="217"/>
      <c r="J79" s="217"/>
      <c r="K79" s="217"/>
    </row>
    <row r="80" spans="2:11" ht="16.899999999999999" hidden="1">
      <c r="B80" s="21"/>
      <c r="C80" s="748"/>
      <c r="D80" s="44"/>
      <c r="E80" s="217"/>
      <c r="F80" s="217"/>
      <c r="G80" s="217"/>
      <c r="H80" s="201"/>
      <c r="I80" s="217"/>
      <c r="J80" s="217"/>
      <c r="K80" s="217"/>
    </row>
    <row r="81" spans="2:11" ht="16.899999999999999" hidden="1">
      <c r="B81" s="21"/>
      <c r="C81" s="748"/>
      <c r="D81" s="44"/>
      <c r="E81" s="217"/>
      <c r="F81" s="217"/>
      <c r="G81" s="217"/>
      <c r="H81" s="201"/>
      <c r="I81" s="217"/>
      <c r="J81" s="217"/>
      <c r="K81" s="217"/>
    </row>
    <row r="82" spans="2:11" ht="16.899999999999999" hidden="1">
      <c r="B82" s="21"/>
      <c r="C82" s="748"/>
      <c r="D82" s="44"/>
      <c r="E82" s="217"/>
      <c r="F82" s="217"/>
      <c r="G82" s="217"/>
      <c r="H82" s="201"/>
      <c r="I82" s="217"/>
      <c r="J82" s="217"/>
      <c r="K82" s="217"/>
    </row>
    <row r="83" spans="2:11" ht="16.899999999999999" hidden="1">
      <c r="B83" s="21"/>
      <c r="C83" s="748"/>
      <c r="D83" s="44"/>
      <c r="E83" s="217"/>
      <c r="F83" s="217"/>
      <c r="G83" s="217"/>
      <c r="H83" s="201"/>
      <c r="I83" s="217"/>
      <c r="J83" s="217"/>
      <c r="K83" s="217"/>
    </row>
    <row r="84" spans="2:11" ht="16.899999999999999" hidden="1">
      <c r="B84" s="21"/>
      <c r="C84" s="748"/>
      <c r="D84" s="44"/>
      <c r="E84" s="217"/>
      <c r="F84" s="217"/>
      <c r="G84" s="217"/>
      <c r="H84" s="201"/>
      <c r="I84" s="217"/>
      <c r="J84" s="217"/>
      <c r="K84" s="217"/>
    </row>
    <row r="85" spans="2:11" ht="16.899999999999999" hidden="1">
      <c r="B85" s="21"/>
      <c r="C85" s="748"/>
      <c r="D85" s="44"/>
      <c r="E85" s="217"/>
      <c r="F85" s="217"/>
      <c r="G85" s="217"/>
      <c r="H85" s="201"/>
      <c r="I85" s="217"/>
      <c r="J85" s="217"/>
      <c r="K85" s="217"/>
    </row>
    <row r="86" spans="2:11" ht="16.899999999999999" hidden="1">
      <c r="B86" s="21"/>
      <c r="C86" s="748"/>
      <c r="D86" s="44"/>
      <c r="E86" s="217"/>
      <c r="F86" s="217"/>
      <c r="G86" s="217"/>
      <c r="H86" s="201"/>
      <c r="I86" s="217"/>
      <c r="J86" s="217"/>
      <c r="K86" s="217"/>
    </row>
    <row r="87" spans="2:11" ht="16.899999999999999" hidden="1">
      <c r="B87" s="21"/>
      <c r="C87" s="748"/>
      <c r="D87" s="44"/>
      <c r="E87" s="217"/>
      <c r="F87" s="217"/>
      <c r="G87" s="217"/>
      <c r="H87" s="237"/>
      <c r="I87" s="217"/>
      <c r="J87" s="217"/>
      <c r="K87" s="217"/>
    </row>
    <row r="88" spans="2:11" ht="16.899999999999999" hidden="1">
      <c r="B88" s="21"/>
      <c r="C88" s="748"/>
      <c r="D88" s="44"/>
      <c r="E88" s="200"/>
      <c r="F88" s="200"/>
      <c r="G88" s="217"/>
      <c r="H88" s="200"/>
      <c r="I88" s="217"/>
      <c r="J88" s="217"/>
      <c r="K88" s="217"/>
    </row>
    <row r="89" spans="2:11" ht="16.899999999999999" hidden="1">
      <c r="B89" s="21"/>
      <c r="C89" s="748"/>
      <c r="D89" s="44"/>
      <c r="E89" s="217"/>
      <c r="F89" s="217"/>
      <c r="G89" s="217"/>
      <c r="H89" s="237"/>
      <c r="I89" s="217"/>
      <c r="J89" s="217"/>
      <c r="K89" s="217"/>
    </row>
    <row r="90" spans="2:11" ht="16.899999999999999" hidden="1">
      <c r="B90" s="21"/>
      <c r="C90" s="748"/>
      <c r="D90" s="44"/>
      <c r="E90" s="217"/>
      <c r="F90" s="217"/>
      <c r="G90" s="217"/>
      <c r="H90" s="237"/>
      <c r="I90" s="217"/>
      <c r="J90" s="217"/>
      <c r="K90" s="217"/>
    </row>
    <row r="91" spans="2:11" ht="16.899999999999999" hidden="1">
      <c r="B91" s="21"/>
      <c r="C91" s="748"/>
      <c r="D91" s="44"/>
      <c r="E91" s="205"/>
      <c r="F91" s="217"/>
      <c r="G91" s="217"/>
      <c r="H91" s="201"/>
      <c r="I91" s="217"/>
      <c r="J91" s="217"/>
      <c r="K91" s="217"/>
    </row>
    <row r="92" spans="2:11" ht="16.899999999999999" hidden="1">
      <c r="B92" s="21"/>
      <c r="C92" s="748"/>
      <c r="D92" s="44"/>
      <c r="E92" s="217"/>
      <c r="F92" s="217"/>
      <c r="G92" s="217"/>
      <c r="H92" s="201"/>
      <c r="I92" s="217"/>
      <c r="J92" s="217"/>
      <c r="K92" s="217"/>
    </row>
    <row r="93" spans="2:11" ht="16.899999999999999" hidden="1">
      <c r="B93" s="21"/>
      <c r="C93" s="748"/>
      <c r="D93" s="44"/>
      <c r="E93" s="217"/>
      <c r="F93" s="217"/>
      <c r="G93" s="217"/>
      <c r="H93" s="201"/>
      <c r="I93" s="217"/>
      <c r="J93" s="217"/>
      <c r="K93" s="217"/>
    </row>
    <row r="94" spans="2:11" ht="16.899999999999999" hidden="1">
      <c r="B94" s="21"/>
      <c r="C94" s="748"/>
      <c r="D94" s="44"/>
      <c r="E94" s="217"/>
      <c r="F94" s="217"/>
      <c r="G94" s="217"/>
      <c r="H94" s="201"/>
      <c r="I94" s="217"/>
      <c r="J94" s="217"/>
      <c r="K94" s="217"/>
    </row>
    <row r="95" spans="2:11" ht="16.899999999999999" hidden="1">
      <c r="B95" s="21"/>
      <c r="C95" s="748"/>
      <c r="D95" s="44"/>
      <c r="E95" s="217"/>
      <c r="F95" s="217"/>
      <c r="G95" s="217"/>
      <c r="H95" s="201"/>
      <c r="I95" s="217"/>
      <c r="J95" s="217"/>
      <c r="K95" s="217"/>
    </row>
    <row r="96" spans="2:11" ht="16.899999999999999" hidden="1">
      <c r="B96" s="21"/>
      <c r="C96" s="748"/>
      <c r="D96" s="44"/>
      <c r="E96" s="217"/>
      <c r="F96" s="217"/>
      <c r="G96" s="217"/>
      <c r="H96" s="201"/>
      <c r="I96" s="217"/>
      <c r="J96" s="217"/>
      <c r="K96" s="217"/>
    </row>
    <row r="97" spans="2:11" ht="16.899999999999999" hidden="1">
      <c r="B97" s="21"/>
      <c r="C97" s="748"/>
      <c r="D97" s="44"/>
      <c r="E97" s="217"/>
      <c r="F97" s="217"/>
      <c r="G97" s="217"/>
      <c r="H97" s="201"/>
      <c r="I97" s="217"/>
      <c r="J97" s="217"/>
      <c r="K97" s="217"/>
    </row>
    <row r="98" spans="2:11" ht="16.899999999999999" hidden="1">
      <c r="B98" s="21"/>
      <c r="C98" s="748"/>
      <c r="D98" s="44"/>
      <c r="E98" s="200"/>
      <c r="F98" s="200"/>
      <c r="G98" s="200"/>
      <c r="H98" s="237"/>
      <c r="I98" s="217"/>
      <c r="J98" s="217"/>
      <c r="K98" s="217"/>
    </row>
    <row r="99" spans="2:11" ht="16.899999999999999" hidden="1">
      <c r="B99" s="21"/>
      <c r="C99" s="748"/>
      <c r="D99" s="44"/>
      <c r="E99" s="217"/>
      <c r="F99" s="217"/>
      <c r="G99" s="217"/>
      <c r="H99" s="201"/>
      <c r="I99" s="217"/>
      <c r="J99" s="217"/>
      <c r="K99" s="217"/>
    </row>
    <row r="100" spans="2:11" ht="16.899999999999999" hidden="1">
      <c r="B100" s="21"/>
      <c r="C100" s="748"/>
      <c r="D100" s="44"/>
      <c r="E100" s="217"/>
      <c r="F100" s="217"/>
      <c r="G100" s="217"/>
      <c r="H100" s="201"/>
      <c r="I100" s="217"/>
      <c r="J100" s="217"/>
      <c r="K100" s="217"/>
    </row>
    <row r="101" spans="2:11" ht="16.899999999999999" hidden="1">
      <c r="B101" s="21"/>
      <c r="C101" s="748"/>
      <c r="D101" s="44"/>
      <c r="E101" s="217"/>
      <c r="F101" s="217"/>
      <c r="G101" s="217"/>
      <c r="H101" s="201"/>
      <c r="I101" s="217"/>
      <c r="J101" s="217"/>
      <c r="K101" s="217"/>
    </row>
    <row r="102" spans="2:11" ht="16.899999999999999" hidden="1">
      <c r="B102" s="21"/>
      <c r="C102" s="748"/>
      <c r="D102" s="44"/>
      <c r="E102" s="217"/>
      <c r="F102" s="217"/>
      <c r="G102" s="217"/>
      <c r="H102" s="201"/>
      <c r="I102" s="217"/>
      <c r="J102" s="217"/>
      <c r="K102" s="217"/>
    </row>
    <row r="103" spans="2:11" ht="16.899999999999999" hidden="1">
      <c r="B103" s="181"/>
      <c r="C103" s="89"/>
      <c r="D103" s="181"/>
      <c r="E103" s="181"/>
      <c r="F103" s="181"/>
      <c r="G103" s="181"/>
      <c r="H103" s="181"/>
      <c r="I103" s="181"/>
      <c r="J103" s="173"/>
      <c r="K103" s="173"/>
    </row>
    <row r="104" spans="2:11" ht="16.899999999999999" hidden="1">
      <c r="B104" s="21"/>
      <c r="C104" s="748"/>
      <c r="D104" s="238"/>
      <c r="E104" s="217"/>
      <c r="F104" s="217"/>
      <c r="G104" s="217"/>
      <c r="H104" s="201"/>
      <c r="I104" s="217"/>
      <c r="J104" s="217"/>
      <c r="K104" s="217"/>
    </row>
    <row r="105" spans="2:11" ht="16.899999999999999" hidden="1">
      <c r="B105" s="21"/>
      <c r="C105" s="748"/>
      <c r="D105" s="44"/>
      <c r="E105" s="217"/>
      <c r="F105" s="217"/>
      <c r="G105" s="217"/>
      <c r="H105" s="201"/>
      <c r="I105" s="217"/>
      <c r="J105" s="217"/>
      <c r="K105" s="217"/>
    </row>
    <row r="106" spans="2:11" ht="16.899999999999999" hidden="1">
      <c r="B106" s="21"/>
      <c r="C106" s="748"/>
      <c r="D106" s="44"/>
      <c r="E106" s="200"/>
      <c r="F106" s="200"/>
      <c r="G106" s="200"/>
      <c r="H106" s="201"/>
      <c r="I106" s="217"/>
      <c r="J106" s="217"/>
      <c r="K106" s="217"/>
    </row>
    <row r="107" spans="2:11" ht="16.899999999999999" hidden="1">
      <c r="B107" s="21"/>
      <c r="C107" s="748"/>
      <c r="D107" s="44"/>
      <c r="E107" s="217"/>
      <c r="F107" s="217"/>
      <c r="G107" s="217"/>
      <c r="H107" s="201"/>
      <c r="I107" s="217"/>
      <c r="J107" s="217"/>
      <c r="K107" s="217"/>
    </row>
    <row r="108" spans="2:11" ht="16.899999999999999" hidden="1">
      <c r="B108" s="21"/>
      <c r="C108" s="748"/>
      <c r="D108" s="238"/>
      <c r="E108" s="217"/>
      <c r="F108" s="217"/>
      <c r="G108" s="217"/>
      <c r="H108" s="201"/>
      <c r="I108" s="217"/>
      <c r="J108" s="217"/>
      <c r="K108" s="217"/>
    </row>
    <row r="109" spans="2:11" ht="16.899999999999999" hidden="1">
      <c r="B109" s="21"/>
      <c r="C109" s="748"/>
      <c r="D109" s="44"/>
      <c r="E109" s="200"/>
      <c r="F109" s="217"/>
      <c r="G109" s="211"/>
      <c r="H109" s="201"/>
      <c r="I109" s="217"/>
      <c r="J109" s="217"/>
      <c r="K109" s="217"/>
    </row>
    <row r="110" spans="2:11" ht="16.899999999999999" hidden="1">
      <c r="B110" s="21"/>
      <c r="C110" s="748"/>
      <c r="D110" s="44"/>
      <c r="E110" s="200"/>
      <c r="F110" s="217"/>
      <c r="G110" s="211"/>
      <c r="H110" s="201"/>
      <c r="I110" s="217"/>
      <c r="J110" s="217"/>
      <c r="K110" s="217"/>
    </row>
    <row r="111" spans="2:11" ht="16.899999999999999" hidden="1">
      <c r="B111" s="21"/>
      <c r="C111" s="748"/>
      <c r="D111" s="44"/>
      <c r="E111" s="217"/>
      <c r="F111" s="217"/>
      <c r="G111" s="217"/>
      <c r="H111" s="201"/>
      <c r="I111" s="217"/>
      <c r="J111" s="217"/>
      <c r="K111" s="217"/>
    </row>
    <row r="112" spans="2:11" ht="16.899999999999999" hidden="1">
      <c r="B112" s="21"/>
      <c r="C112" s="748"/>
      <c r="D112" s="44"/>
      <c r="E112" s="217"/>
      <c r="F112" s="217"/>
      <c r="G112" s="217"/>
      <c r="H112" s="201"/>
      <c r="I112" s="217"/>
      <c r="J112" s="217"/>
      <c r="K112" s="217"/>
    </row>
    <row r="113" spans="2:11" ht="16.899999999999999" hidden="1">
      <c r="B113" s="21"/>
      <c r="C113" s="748"/>
      <c r="D113" s="44"/>
      <c r="E113" s="239"/>
      <c r="F113" s="211"/>
      <c r="G113" s="211"/>
      <c r="H113" s="211"/>
      <c r="I113" s="217"/>
      <c r="J113" s="217"/>
      <c r="K113" s="217"/>
    </row>
    <row r="114" spans="2:11" ht="16.899999999999999" hidden="1">
      <c r="B114" s="21"/>
      <c r="C114" s="748"/>
      <c r="D114" s="44"/>
      <c r="E114" s="239"/>
      <c r="F114" s="211"/>
      <c r="G114" s="211"/>
      <c r="H114" s="211"/>
      <c r="I114" s="217"/>
      <c r="J114" s="217"/>
      <c r="K114" s="217"/>
    </row>
    <row r="115" spans="2:11" ht="16.899999999999999" hidden="1">
      <c r="B115" s="21"/>
      <c r="C115" s="748"/>
      <c r="D115" s="44"/>
      <c r="E115" s="211"/>
      <c r="F115" s="211"/>
      <c r="G115" s="211"/>
      <c r="H115" s="201"/>
      <c r="I115" s="217"/>
      <c r="J115" s="217"/>
      <c r="K115" s="217"/>
    </row>
    <row r="116" spans="2:11" ht="16.899999999999999" hidden="1">
      <c r="B116" s="21"/>
      <c r="C116" s="748"/>
      <c r="D116" s="44"/>
      <c r="E116" s="211"/>
      <c r="F116" s="239"/>
      <c r="G116" s="239"/>
      <c r="H116" s="201"/>
      <c r="I116" s="217"/>
      <c r="J116" s="217"/>
      <c r="K116" s="217"/>
    </row>
    <row r="117" spans="2:11" ht="16.899999999999999" hidden="1">
      <c r="B117" s="21"/>
      <c r="C117" s="748"/>
      <c r="D117" s="44"/>
      <c r="E117" s="200"/>
      <c r="F117" s="200"/>
      <c r="G117" s="239"/>
      <c r="H117" s="201"/>
      <c r="I117" s="217"/>
      <c r="J117" s="217"/>
      <c r="K117" s="217"/>
    </row>
    <row r="118" spans="2:11" ht="16.899999999999999" hidden="1">
      <c r="B118" s="21"/>
      <c r="C118" s="748"/>
      <c r="D118" s="44"/>
      <c r="E118" s="211"/>
      <c r="F118" s="200"/>
      <c r="G118" s="200"/>
      <c r="H118" s="240"/>
      <c r="I118" s="217"/>
      <c r="J118" s="217"/>
      <c r="K118" s="217"/>
    </row>
    <row r="119" spans="2:11" ht="16.899999999999999" hidden="1">
      <c r="B119" s="21"/>
      <c r="C119" s="748"/>
      <c r="D119" s="44"/>
      <c r="E119" s="217"/>
      <c r="F119" s="217"/>
      <c r="G119" s="217"/>
      <c r="H119" s="240"/>
      <c r="I119" s="217"/>
      <c r="J119" s="217"/>
      <c r="K119" s="217"/>
    </row>
    <row r="120" spans="2:11" ht="16.899999999999999" hidden="1">
      <c r="B120" s="21"/>
      <c r="C120" s="748"/>
      <c r="D120" s="44"/>
      <c r="E120" s="217"/>
      <c r="F120" s="217"/>
      <c r="G120" s="217"/>
      <c r="H120" s="240"/>
      <c r="I120" s="217"/>
      <c r="J120" s="217"/>
      <c r="K120" s="217"/>
    </row>
    <row r="121" spans="2:11" ht="16.899999999999999" hidden="1">
      <c r="B121" s="21"/>
      <c r="C121" s="748"/>
      <c r="D121" s="44"/>
      <c r="E121" s="211"/>
      <c r="F121" s="200"/>
      <c r="G121" s="239"/>
      <c r="H121" s="237"/>
      <c r="I121" s="217"/>
      <c r="J121" s="217"/>
      <c r="K121" s="217"/>
    </row>
    <row r="122" spans="2:11" ht="16.899999999999999" hidden="1">
      <c r="B122" s="21"/>
      <c r="C122" s="748"/>
      <c r="D122" s="44"/>
      <c r="E122" s="211"/>
      <c r="F122" s="211"/>
      <c r="G122" s="200"/>
      <c r="H122" s="201"/>
      <c r="I122" s="217"/>
      <c r="J122" s="217"/>
      <c r="K122" s="217"/>
    </row>
    <row r="123" spans="2:11" ht="122.45" hidden="1" customHeight="1">
      <c r="B123" s="21"/>
      <c r="C123" s="748"/>
      <c r="D123" s="44"/>
      <c r="E123" s="200"/>
      <c r="F123" s="200"/>
      <c r="G123" s="200"/>
      <c r="H123" s="200"/>
      <c r="I123" s="744"/>
      <c r="J123" s="744"/>
      <c r="K123" s="744"/>
    </row>
    <row r="124" spans="2:11" ht="16.899999999999999" hidden="1">
      <c r="B124" s="21"/>
      <c r="C124" s="748"/>
      <c r="D124" s="44"/>
      <c r="E124" s="200"/>
      <c r="F124" s="200"/>
      <c r="G124" s="200"/>
      <c r="H124" s="200"/>
      <c r="I124" s="744"/>
      <c r="J124" s="744"/>
      <c r="K124" s="744"/>
    </row>
    <row r="125" spans="2:11" ht="16.899999999999999" hidden="1">
      <c r="B125" s="21"/>
      <c r="C125" s="748"/>
      <c r="D125" s="44"/>
      <c r="E125" s="200"/>
      <c r="F125" s="200"/>
      <c r="G125" s="200"/>
      <c r="H125" s="200"/>
      <c r="I125" s="744"/>
      <c r="J125" s="744"/>
      <c r="K125" s="744"/>
    </row>
    <row r="126" spans="2:11" ht="16.899999999999999" hidden="1">
      <c r="B126" s="21"/>
      <c r="C126" s="748"/>
      <c r="D126" s="44"/>
      <c r="E126" s="200"/>
      <c r="F126" s="200"/>
      <c r="G126" s="200"/>
      <c r="H126" s="200"/>
      <c r="I126" s="744"/>
      <c r="J126" s="744"/>
      <c r="K126" s="744"/>
    </row>
    <row r="127" spans="2:11" ht="16.899999999999999" hidden="1">
      <c r="B127" s="21"/>
      <c r="C127" s="748"/>
      <c r="D127" s="44"/>
      <c r="E127" s="211"/>
      <c r="F127" s="211"/>
      <c r="G127" s="211"/>
      <c r="H127" s="201"/>
      <c r="I127" s="217"/>
      <c r="J127" s="217"/>
      <c r="K127" s="217"/>
    </row>
    <row r="128" spans="2:11" ht="16.899999999999999" hidden="1">
      <c r="B128" s="21"/>
      <c r="C128" s="748"/>
      <c r="D128" s="44"/>
      <c r="E128" s="211"/>
      <c r="F128" s="211"/>
      <c r="G128" s="211"/>
      <c r="H128" s="201"/>
      <c r="I128" s="217"/>
      <c r="J128" s="217"/>
      <c r="K128" s="217"/>
    </row>
    <row r="129" spans="2:11" ht="16.899999999999999" hidden="1">
      <c r="B129" s="21"/>
      <c r="C129" s="748"/>
      <c r="D129" s="44"/>
      <c r="E129" s="239"/>
      <c r="F129" s="239"/>
      <c r="G129" s="239"/>
      <c r="H129" s="200"/>
      <c r="I129" s="217"/>
      <c r="J129" s="217"/>
      <c r="K129" s="217"/>
    </row>
    <row r="130" spans="2:11" ht="16.899999999999999" hidden="1">
      <c r="B130" s="21"/>
      <c r="C130" s="748"/>
      <c r="D130" s="44"/>
      <c r="E130" s="239"/>
      <c r="F130" s="239"/>
      <c r="G130" s="239"/>
      <c r="H130" s="200"/>
      <c r="I130" s="217"/>
      <c r="J130" s="217"/>
      <c r="K130" s="217"/>
    </row>
    <row r="131" spans="2:11" ht="16.899999999999999" hidden="1">
      <c r="B131" s="21"/>
      <c r="C131" s="748"/>
      <c r="D131" s="44"/>
      <c r="E131" s="217"/>
      <c r="F131" s="217"/>
      <c r="G131" s="217"/>
      <c r="H131" s="201"/>
      <c r="I131" s="217"/>
      <c r="J131" s="217"/>
      <c r="K131" s="217"/>
    </row>
    <row r="132" spans="2:11" ht="16.899999999999999" hidden="1">
      <c r="B132" s="21"/>
      <c r="C132" s="748"/>
      <c r="D132" s="44"/>
      <c r="E132" s="217"/>
      <c r="F132" s="217"/>
      <c r="G132" s="217"/>
      <c r="H132" s="201"/>
      <c r="I132" s="217"/>
      <c r="J132" s="217"/>
      <c r="K132" s="217"/>
    </row>
    <row r="133" spans="2:11" ht="16.899999999999999" hidden="1">
      <c r="B133" s="21"/>
      <c r="C133" s="748"/>
      <c r="D133" s="44"/>
      <c r="E133" s="205"/>
      <c r="F133" s="205"/>
      <c r="G133" s="205"/>
      <c r="H133" s="237"/>
      <c r="I133" s="217"/>
      <c r="J133" s="217"/>
      <c r="K133" s="217"/>
    </row>
    <row r="134" spans="2:11" ht="16.899999999999999" hidden="1">
      <c r="B134" s="21"/>
      <c r="C134" s="748"/>
      <c r="D134" s="44"/>
      <c r="E134" s="205"/>
      <c r="F134" s="217"/>
      <c r="G134" s="217"/>
      <c r="H134" s="240"/>
      <c r="I134" s="217"/>
      <c r="J134" s="217"/>
      <c r="K134" s="217"/>
    </row>
    <row r="135" spans="2:11" ht="16.899999999999999" hidden="1">
      <c r="B135" s="21"/>
      <c r="C135" s="748"/>
      <c r="D135" s="44"/>
      <c r="E135" s="217"/>
      <c r="F135" s="217"/>
      <c r="G135" s="217"/>
      <c r="H135" s="240"/>
      <c r="I135" s="217"/>
      <c r="J135" s="217"/>
      <c r="K135" s="217"/>
    </row>
    <row r="136" spans="2:11" ht="16.899999999999999" hidden="1">
      <c r="B136" s="21"/>
      <c r="C136" s="748"/>
      <c r="D136" s="44"/>
      <c r="E136" s="217"/>
      <c r="F136" s="217"/>
      <c r="G136" s="217"/>
      <c r="H136" s="240"/>
      <c r="I136" s="217"/>
      <c r="J136" s="217"/>
      <c r="K136" s="217"/>
    </row>
    <row r="137" spans="2:11" ht="16.899999999999999" hidden="1">
      <c r="B137" s="21"/>
      <c r="C137" s="748"/>
      <c r="D137" s="44"/>
      <c r="E137" s="205"/>
      <c r="F137" s="205"/>
      <c r="G137" s="239"/>
      <c r="H137" s="237"/>
      <c r="I137" s="217"/>
      <c r="J137" s="217"/>
      <c r="K137" s="217"/>
    </row>
    <row r="138" spans="2:11" ht="16.899999999999999" hidden="1">
      <c r="B138" s="21"/>
      <c r="C138" s="748"/>
      <c r="D138" s="44"/>
      <c r="E138" s="205"/>
      <c r="F138" s="217"/>
      <c r="G138" s="211"/>
      <c r="H138" s="201"/>
      <c r="I138" s="217"/>
      <c r="J138" s="217"/>
      <c r="K138" s="217"/>
    </row>
    <row r="139" spans="2:11" ht="16.899999999999999" hidden="1">
      <c r="B139" s="181"/>
      <c r="C139" s="89"/>
      <c r="D139" s="181"/>
      <c r="E139" s="181"/>
      <c r="F139" s="181"/>
      <c r="G139" s="181"/>
      <c r="H139" s="181"/>
      <c r="I139" s="181"/>
      <c r="J139" s="173"/>
      <c r="K139" s="173"/>
    </row>
    <row r="140" spans="2:11" ht="16.899999999999999" hidden="1">
      <c r="B140" s="21"/>
      <c r="C140" s="89"/>
      <c r="D140" s="44"/>
      <c r="E140" s="217"/>
      <c r="F140" s="217"/>
      <c r="G140" s="217"/>
      <c r="H140" s="201"/>
      <c r="I140" s="217"/>
      <c r="J140" s="217"/>
      <c r="K140" s="217"/>
    </row>
    <row r="141" spans="2:11" ht="47.45" hidden="1" customHeight="1">
      <c r="B141" s="21"/>
      <c r="C141" s="89"/>
      <c r="D141" s="44"/>
      <c r="E141" s="217"/>
      <c r="F141" s="217"/>
      <c r="G141" s="217"/>
      <c r="H141" s="201"/>
      <c r="I141" s="744"/>
      <c r="J141" s="744"/>
      <c r="K141" s="744"/>
    </row>
    <row r="142" spans="2:11" ht="60.75" hidden="1" customHeight="1">
      <c r="B142" s="21"/>
      <c r="D142" s="24"/>
      <c r="E142" s="24"/>
      <c r="F142" s="21"/>
      <c r="G142" s="24"/>
      <c r="H142" s="26"/>
      <c r="I142" s="28"/>
      <c r="J142" s="24"/>
      <c r="K142" s="21"/>
    </row>
    <row r="143" spans="2:11" ht="42" hidden="1" customHeight="1">
      <c r="B143" s="21"/>
      <c r="D143" s="24"/>
      <c r="E143" s="24"/>
      <c r="F143" s="21"/>
      <c r="G143" s="24"/>
      <c r="H143" s="42"/>
      <c r="I143" s="28"/>
      <c r="J143" s="24"/>
      <c r="K143" s="21"/>
    </row>
    <row r="144" spans="2:11" ht="42" hidden="1" customHeight="1">
      <c r="B144" s="21"/>
      <c r="D144" s="24"/>
      <c r="E144" s="24"/>
      <c r="F144" s="21"/>
      <c r="G144" s="24"/>
      <c r="H144" s="26"/>
      <c r="I144" s="28"/>
      <c r="J144" s="24"/>
      <c r="K144" s="21"/>
    </row>
    <row r="145" spans="2:11" ht="42" hidden="1" customHeight="1">
      <c r="B145" s="21"/>
      <c r="D145" s="24"/>
      <c r="E145" s="24"/>
      <c r="F145" s="21"/>
      <c r="G145" s="24"/>
      <c r="H145" s="26"/>
      <c r="I145" s="28"/>
      <c r="J145" s="24"/>
      <c r="K145" s="21"/>
    </row>
    <row r="146" spans="2:11" ht="152.85" hidden="1" customHeight="1">
      <c r="B146" s="21"/>
      <c r="D146" s="24"/>
      <c r="E146" s="24"/>
      <c r="F146" s="21"/>
      <c r="G146" s="24"/>
      <c r="H146" s="26"/>
      <c r="I146" s="28"/>
      <c r="J146" s="24"/>
      <c r="K146" s="21"/>
    </row>
    <row r="147" spans="2:11" ht="30" hidden="1" customHeight="1">
      <c r="B147" s="21"/>
      <c r="D147" s="24"/>
      <c r="E147" s="24"/>
      <c r="F147" s="21"/>
      <c r="G147" s="24"/>
      <c r="H147" s="26"/>
      <c r="I147" s="28"/>
      <c r="J147" s="24"/>
      <c r="K147" s="21"/>
    </row>
    <row r="148" spans="2:11" ht="30" hidden="1" customHeight="1">
      <c r="B148" s="21"/>
      <c r="D148" s="24"/>
      <c r="E148" s="24"/>
      <c r="F148" s="21"/>
      <c r="G148" s="24"/>
      <c r="H148" s="26"/>
      <c r="I148" s="28"/>
      <c r="J148" s="24"/>
      <c r="K148" s="21"/>
    </row>
    <row r="149" spans="2:11" ht="30" hidden="1" customHeight="1">
      <c r="B149" s="21"/>
      <c r="D149" s="24"/>
      <c r="E149" s="24"/>
      <c r="F149" s="21"/>
      <c r="G149" s="24"/>
      <c r="H149" s="26"/>
      <c r="I149" s="28"/>
      <c r="J149" s="24"/>
      <c r="K149" s="21"/>
    </row>
    <row r="150" spans="2:11" ht="30" hidden="1" customHeight="1">
      <c r="B150" s="21"/>
      <c r="D150" s="24"/>
      <c r="E150" s="24"/>
      <c r="F150" s="21"/>
      <c r="G150" s="24"/>
      <c r="H150" s="26"/>
      <c r="I150" s="28"/>
      <c r="J150" s="24"/>
      <c r="K150" s="21"/>
    </row>
    <row r="151" spans="2:11" ht="46.5" hidden="1" customHeight="1">
      <c r="B151" s="21"/>
      <c r="D151" s="24"/>
      <c r="E151" s="24"/>
      <c r="F151" s="21"/>
      <c r="G151" s="24"/>
      <c r="H151" s="26"/>
      <c r="I151" s="28"/>
      <c r="J151" s="24"/>
      <c r="K151" s="21"/>
    </row>
    <row r="152" spans="2:11" ht="56.25" hidden="1" customHeight="1">
      <c r="B152" s="21"/>
      <c r="D152" s="24"/>
      <c r="E152" s="24"/>
      <c r="F152" s="21"/>
      <c r="G152" s="24"/>
      <c r="H152" s="31"/>
      <c r="I152" s="28"/>
      <c r="J152" s="24"/>
      <c r="K152" s="21"/>
    </row>
    <row r="153" spans="2:11" ht="60" hidden="1" customHeight="1">
      <c r="B153" s="21"/>
      <c r="D153" s="24"/>
      <c r="E153" s="24"/>
      <c r="F153" s="21"/>
      <c r="G153" s="24"/>
      <c r="H153" s="31"/>
      <c r="I153" s="28"/>
      <c r="J153" s="24"/>
      <c r="K153" s="21"/>
    </row>
    <row r="154" spans="2:11" ht="60" hidden="1" customHeight="1">
      <c r="B154" s="21"/>
      <c r="D154" s="24"/>
      <c r="E154" s="24"/>
      <c r="F154" s="21"/>
      <c r="G154" s="24"/>
      <c r="H154" s="31"/>
      <c r="I154" s="28"/>
      <c r="J154" s="24"/>
      <c r="K154" s="21"/>
    </row>
    <row r="155" spans="2:11" ht="60" hidden="1" customHeight="1">
      <c r="B155" s="21"/>
      <c r="D155" s="24"/>
      <c r="E155" s="24"/>
      <c r="F155" s="21"/>
      <c r="G155" s="24"/>
      <c r="H155" s="26"/>
      <c r="I155" s="28"/>
      <c r="J155" s="24"/>
      <c r="K155" s="21"/>
    </row>
    <row r="156" spans="2:11" ht="30" hidden="1" customHeight="1">
      <c r="B156" s="21"/>
      <c r="D156" s="24"/>
      <c r="E156" s="24"/>
      <c r="F156" s="21"/>
      <c r="G156" s="24"/>
      <c r="H156" s="26"/>
      <c r="I156" s="28"/>
      <c r="J156" s="24"/>
      <c r="K156" s="21"/>
    </row>
    <row r="157" spans="2:11" ht="30" hidden="1" customHeight="1">
      <c r="B157" s="21"/>
      <c r="D157" s="24"/>
      <c r="E157" s="24"/>
      <c r="F157" s="21"/>
      <c r="G157" s="24"/>
      <c r="H157" s="26"/>
      <c r="I157" s="28"/>
      <c r="J157" s="24"/>
      <c r="K157" s="21"/>
    </row>
    <row r="158" spans="2:11" ht="30" hidden="1" customHeight="1">
      <c r="B158" s="21"/>
      <c r="D158" s="24"/>
      <c r="E158" s="24"/>
      <c r="F158" s="21"/>
      <c r="G158" s="24"/>
      <c r="H158" s="32"/>
      <c r="I158" s="28"/>
      <c r="J158" s="24"/>
      <c r="K158" s="21"/>
    </row>
    <row r="159" spans="2:11" ht="146.85" hidden="1" customHeight="1">
      <c r="B159" s="21"/>
      <c r="D159" s="24"/>
      <c r="E159" s="24"/>
      <c r="F159" s="21"/>
      <c r="G159" s="24"/>
      <c r="H159" s="26"/>
      <c r="I159" s="28"/>
      <c r="J159" s="24"/>
      <c r="K159" s="21"/>
    </row>
    <row r="160" spans="2:11" ht="30" hidden="1" customHeight="1">
      <c r="B160" s="21"/>
      <c r="D160" s="24"/>
      <c r="E160" s="24"/>
      <c r="F160" s="21"/>
      <c r="G160" s="24"/>
      <c r="H160" s="26"/>
      <c r="I160" s="28"/>
      <c r="J160" s="24"/>
      <c r="K160" s="21"/>
    </row>
    <row r="161" spans="2:11" ht="30" hidden="1" customHeight="1">
      <c r="B161" s="21"/>
      <c r="D161" s="24"/>
      <c r="E161" s="24"/>
      <c r="F161" s="21"/>
      <c r="G161" s="24"/>
      <c r="H161" s="26"/>
      <c r="I161" s="28"/>
      <c r="J161" s="24"/>
      <c r="K161" s="21"/>
    </row>
    <row r="162" spans="2:11" ht="30" hidden="1" customHeight="1">
      <c r="B162" s="21"/>
      <c r="D162" s="24"/>
      <c r="E162" s="24"/>
      <c r="F162" s="21"/>
      <c r="G162" s="24"/>
      <c r="H162" s="26"/>
      <c r="I162" s="28"/>
      <c r="J162" s="24"/>
      <c r="K162" s="21"/>
    </row>
    <row r="163" spans="2:11" ht="42" hidden="1" customHeight="1">
      <c r="B163" s="21"/>
      <c r="D163" s="24"/>
      <c r="E163" s="24"/>
      <c r="F163" s="21"/>
      <c r="G163" s="24"/>
      <c r="H163" s="32"/>
      <c r="I163" s="28"/>
      <c r="J163" s="24"/>
      <c r="K163" s="21"/>
    </row>
    <row r="164" spans="2:11" ht="42" hidden="1" customHeight="1">
      <c r="B164" s="21"/>
      <c r="D164" s="24"/>
      <c r="E164" s="24"/>
      <c r="F164" s="21"/>
      <c r="G164" s="24"/>
      <c r="H164" s="32"/>
      <c r="I164" s="28"/>
      <c r="J164" s="24"/>
      <c r="K164" s="21"/>
    </row>
    <row r="165" spans="2:11" ht="42" hidden="1" customHeight="1">
      <c r="B165" s="21"/>
      <c r="D165" s="24"/>
      <c r="E165" s="24"/>
      <c r="F165" s="21"/>
      <c r="G165" s="24"/>
      <c r="H165" s="32"/>
      <c r="I165" s="28"/>
      <c r="J165" s="24"/>
      <c r="K165" s="21"/>
    </row>
    <row r="166" spans="2:11" ht="30" hidden="1" customHeight="1">
      <c r="B166" s="21"/>
      <c r="D166" s="24"/>
      <c r="E166" s="24"/>
      <c r="F166" s="21"/>
      <c r="G166" s="24"/>
      <c r="H166" s="31"/>
      <c r="I166" s="28"/>
      <c r="J166" s="24"/>
      <c r="K166" s="21"/>
    </row>
    <row r="167" spans="2:11" ht="30" hidden="1" customHeight="1">
      <c r="B167" s="21"/>
      <c r="D167" s="24"/>
      <c r="E167" s="24"/>
      <c r="F167" s="21"/>
      <c r="G167" s="24"/>
      <c r="H167" s="26"/>
      <c r="I167" s="28"/>
      <c r="J167" s="24"/>
      <c r="K167" s="21"/>
    </row>
    <row r="168" spans="2:11" ht="30" hidden="1" customHeight="1">
      <c r="B168" s="21"/>
      <c r="D168" s="24"/>
      <c r="E168" s="24"/>
      <c r="F168" s="21"/>
      <c r="G168" s="24"/>
      <c r="H168" s="26"/>
      <c r="I168" s="28"/>
      <c r="J168" s="24"/>
      <c r="K168" s="21"/>
    </row>
    <row r="169" spans="2:11" ht="104.1" hidden="1" customHeight="1">
      <c r="B169" s="21"/>
      <c r="D169" s="24"/>
      <c r="E169" s="24"/>
      <c r="F169" s="21"/>
      <c r="G169" s="24"/>
      <c r="H169" s="26"/>
      <c r="I169" s="28"/>
      <c r="J169" s="24"/>
      <c r="K169" s="21"/>
    </row>
    <row r="170" spans="2:11" ht="70.349999999999994" hidden="1" customHeight="1">
      <c r="B170" s="21"/>
      <c r="D170" s="24"/>
      <c r="E170" s="24"/>
      <c r="F170" s="21"/>
      <c r="G170" s="24"/>
      <c r="H170" s="26"/>
      <c r="I170" s="28"/>
      <c r="J170" s="24"/>
      <c r="K170" s="21"/>
    </row>
    <row r="171" spans="2:11" ht="56.25" hidden="1" customHeight="1">
      <c r="B171" s="21"/>
      <c r="D171" s="24"/>
      <c r="E171" s="24"/>
      <c r="F171" s="21"/>
      <c r="G171" s="24"/>
      <c r="H171" s="31"/>
      <c r="I171" s="28"/>
      <c r="J171" s="24"/>
      <c r="K171" s="21"/>
    </row>
    <row r="172" spans="2:11" ht="56.25" hidden="1" customHeight="1">
      <c r="B172" s="21"/>
      <c r="D172" s="657"/>
      <c r="E172" s="657"/>
      <c r="F172" s="21"/>
      <c r="G172" s="24"/>
      <c r="H172" s="26"/>
      <c r="I172" s="734"/>
      <c r="J172" s="657"/>
      <c r="K172" s="21"/>
    </row>
    <row r="173" spans="2:11" ht="56.25" hidden="1" customHeight="1">
      <c r="B173" s="21"/>
      <c r="D173" s="657"/>
      <c r="E173" s="657"/>
      <c r="F173" s="21"/>
      <c r="G173" s="24"/>
      <c r="H173" s="26"/>
      <c r="I173" s="734"/>
      <c r="J173" s="657"/>
      <c r="K173" s="21"/>
    </row>
    <row r="174" spans="2:11" ht="56.25" hidden="1" customHeight="1">
      <c r="B174" s="21"/>
      <c r="D174" s="657"/>
      <c r="E174" s="657"/>
      <c r="F174" s="21"/>
      <c r="G174" s="24"/>
      <c r="H174" s="26"/>
      <c r="I174" s="734"/>
      <c r="J174" s="657"/>
      <c r="K174" s="21"/>
    </row>
    <row r="175" spans="2:11" ht="14.25" hidden="1" customHeight="1">
      <c r="B175" s="21"/>
      <c r="D175" s="657"/>
      <c r="E175" s="657"/>
      <c r="F175" s="21"/>
      <c r="G175" s="24"/>
      <c r="H175" s="26"/>
      <c r="I175" s="734"/>
      <c r="J175" s="657"/>
      <c r="K175" s="21"/>
    </row>
    <row r="176" spans="2:11" ht="15" hidden="1" customHeight="1">
      <c r="B176" s="21"/>
      <c r="D176" s="657"/>
      <c r="E176" s="657"/>
      <c r="F176" s="21"/>
      <c r="G176" s="24"/>
      <c r="H176" s="26"/>
      <c r="I176" s="734"/>
      <c r="J176" s="657"/>
      <c r="K176" s="21"/>
    </row>
    <row r="177" spans="2:11" ht="15" hidden="1" customHeight="1">
      <c r="B177" s="21"/>
      <c r="D177" s="657"/>
      <c r="E177" s="657"/>
      <c r="F177" s="21"/>
      <c r="G177" s="24"/>
      <c r="H177" s="26"/>
      <c r="I177" s="734"/>
      <c r="J177" s="657"/>
      <c r="K177" s="21"/>
    </row>
    <row r="178" spans="2:11" ht="15" hidden="1" customHeight="1">
      <c r="B178" s="21"/>
      <c r="D178" s="24"/>
      <c r="E178" s="21"/>
      <c r="F178" s="21"/>
      <c r="G178" s="21"/>
      <c r="H178" s="27"/>
      <c r="I178" s="21"/>
      <c r="J178" s="21"/>
      <c r="K178" s="21"/>
    </row>
    <row r="179" spans="2:11" ht="15" hidden="1" customHeight="1">
      <c r="K179" s="14"/>
    </row>
    <row r="180" spans="2:11" ht="15" hidden="1" customHeight="1">
      <c r="K180" s="14"/>
    </row>
    <row r="181" spans="2:11" ht="15" hidden="1" customHeight="1">
      <c r="K181" s="14"/>
    </row>
    <row r="182" spans="2:11" ht="15" hidden="1" customHeight="1">
      <c r="K182" s="14"/>
    </row>
    <row r="183" spans="2:11" ht="15" hidden="1" customHeight="1">
      <c r="K183" s="14"/>
    </row>
    <row r="184" spans="2:11" ht="15" hidden="1" customHeight="1">
      <c r="K184" s="14"/>
    </row>
    <row r="185" spans="2:11" ht="15" hidden="1" customHeight="1">
      <c r="K185" s="14"/>
    </row>
    <row r="186" spans="2:11" ht="15" hidden="1" customHeight="1">
      <c r="K186" s="14"/>
    </row>
    <row r="187" spans="2:11" ht="15" hidden="1" customHeight="1">
      <c r="K187" s="14"/>
    </row>
    <row r="188" spans="2:11" ht="15" hidden="1" customHeight="1">
      <c r="K188" s="14"/>
    </row>
    <row r="189" spans="2:11" ht="15" hidden="1" customHeight="1">
      <c r="K189" s="14"/>
    </row>
    <row r="190" spans="2:11" ht="15" hidden="1" customHeight="1">
      <c r="K190" s="14"/>
    </row>
    <row r="191" spans="2:11" ht="15" hidden="1" customHeight="1">
      <c r="K191" s="15"/>
    </row>
    <row r="192" spans="2:11" ht="15" hidden="1" customHeight="1">
      <c r="K192" s="15"/>
    </row>
    <row r="193" spans="11:11" ht="15" hidden="1" customHeight="1">
      <c r="K193" s="15"/>
    </row>
    <row r="194" spans="11:11" ht="15" hidden="1" customHeight="1">
      <c r="K194" s="15"/>
    </row>
    <row r="195" spans="11:11" ht="15" hidden="1" customHeight="1">
      <c r="K195" s="15"/>
    </row>
    <row r="196" spans="11:11" ht="15" hidden="1" customHeight="1">
      <c r="K196" s="15"/>
    </row>
    <row r="197" spans="11:11" ht="15" hidden="1" customHeight="1">
      <c r="K197" s="15"/>
    </row>
    <row r="198" spans="11:11" ht="15" hidden="1" customHeight="1">
      <c r="K198" s="15"/>
    </row>
    <row r="199" spans="11:11" ht="15" hidden="1" customHeight="1">
      <c r="K199" s="15"/>
    </row>
    <row r="200" spans="11:11" ht="15" hidden="1" customHeight="1">
      <c r="K200" s="15"/>
    </row>
    <row r="201" spans="11:11" ht="15" hidden="1" customHeight="1">
      <c r="K201" s="15"/>
    </row>
    <row r="202" spans="11:11" ht="15" hidden="1" customHeight="1">
      <c r="K202" s="15"/>
    </row>
    <row r="203" spans="11:11" ht="15" hidden="1" customHeight="1">
      <c r="K203" s="15"/>
    </row>
    <row r="204" spans="11:11" ht="15" hidden="1" customHeight="1">
      <c r="K204" s="15"/>
    </row>
    <row r="205" spans="11:11" ht="15" hidden="1" customHeight="1">
      <c r="K205" s="15"/>
    </row>
    <row r="206" spans="11:11" ht="15" hidden="1" customHeight="1">
      <c r="K206" s="15"/>
    </row>
    <row r="207" spans="11:11" ht="15" hidden="1" customHeight="1">
      <c r="K207" s="23"/>
    </row>
    <row r="208" spans="11:11" ht="15" hidden="1" customHeight="1">
      <c r="K208" s="23"/>
    </row>
    <row r="209" spans="11:11" ht="15" hidden="1" customHeight="1">
      <c r="K209" s="23"/>
    </row>
    <row r="210" spans="11:11" ht="15" hidden="1" customHeight="1">
      <c r="K210" s="23"/>
    </row>
    <row r="211" spans="11:11" ht="15" hidden="1" customHeight="1">
      <c r="K211" s="23"/>
    </row>
    <row r="212" spans="11:11" ht="15" hidden="1" customHeight="1">
      <c r="K212" s="23"/>
    </row>
    <row r="213" spans="11:11" ht="15" hidden="1" customHeight="1">
      <c r="K213" s="23"/>
    </row>
    <row r="214" spans="11:11" ht="15" hidden="1" customHeight="1">
      <c r="K214" s="23"/>
    </row>
    <row r="215" spans="11:11" ht="15" hidden="1" customHeight="1">
      <c r="K215" s="23"/>
    </row>
    <row r="216" spans="11:11" ht="15" hidden="1" customHeight="1">
      <c r="K216" s="23"/>
    </row>
    <row r="217" spans="11:11" ht="15" hidden="1" customHeight="1">
      <c r="K217" s="23"/>
    </row>
    <row r="218" spans="11:11" ht="15" hidden="1" customHeight="1">
      <c r="K218" s="23"/>
    </row>
    <row r="219" spans="11:11" ht="15" hidden="1" customHeight="1">
      <c r="K219" s="23"/>
    </row>
    <row r="220" spans="11:11" ht="15" hidden="1" customHeight="1">
      <c r="K220" s="23"/>
    </row>
    <row r="221" spans="11:11" ht="15" hidden="1" customHeight="1">
      <c r="K221" s="23"/>
    </row>
    <row r="222" spans="11:11" ht="15" hidden="1" customHeight="1">
      <c r="K222" s="23"/>
    </row>
    <row r="223" spans="11:11" ht="15" hidden="1" customHeight="1">
      <c r="K223" s="23"/>
    </row>
    <row r="224" spans="11:11" ht="15" hidden="1" customHeight="1">
      <c r="K224" s="23"/>
    </row>
    <row r="225" spans="11:11" ht="15" hidden="1" customHeight="1">
      <c r="K225" s="23"/>
    </row>
    <row r="226" spans="11:11" ht="15" hidden="1" customHeight="1">
      <c r="K226" s="23"/>
    </row>
    <row r="227" spans="11:11" ht="15" hidden="1" customHeight="1">
      <c r="K227" s="23"/>
    </row>
    <row r="228" spans="11:11" ht="15" hidden="1" customHeight="1">
      <c r="K228" s="23"/>
    </row>
    <row r="229" spans="11:11" ht="15" hidden="1" customHeight="1">
      <c r="K229" s="23"/>
    </row>
    <row r="230" spans="11:11" ht="15" hidden="1" customHeight="1">
      <c r="K230" s="23"/>
    </row>
    <row r="231" spans="11:11" ht="15" hidden="1" customHeight="1">
      <c r="K231" s="23"/>
    </row>
    <row r="232" spans="11:11" ht="15" hidden="1" customHeight="1">
      <c r="K232" s="23"/>
    </row>
    <row r="233" spans="11:11" ht="15" hidden="1" customHeight="1">
      <c r="K233" s="23"/>
    </row>
    <row r="234" spans="11:11" ht="15" hidden="1" customHeight="1">
      <c r="K234" s="23"/>
    </row>
    <row r="235" spans="11:11" ht="15" hidden="1" customHeight="1">
      <c r="K235" s="23"/>
    </row>
    <row r="236" spans="11:11" ht="15" hidden="1" customHeight="1">
      <c r="K236" s="23"/>
    </row>
    <row r="237" spans="11:11" ht="15" hidden="1" customHeight="1">
      <c r="K237" s="23"/>
    </row>
    <row r="238" spans="11:11" ht="15" hidden="1" customHeight="1">
      <c r="K238" s="23"/>
    </row>
    <row r="239" spans="11:11" ht="15" hidden="1" customHeight="1">
      <c r="K239" s="23"/>
    </row>
    <row r="240" spans="11:11" ht="15" hidden="1" customHeight="1">
      <c r="K240" s="23"/>
    </row>
    <row r="241" spans="11:11" ht="15" hidden="1" customHeight="1">
      <c r="K241" s="23"/>
    </row>
    <row r="242" spans="11:11" ht="15" hidden="1" customHeight="1">
      <c r="K242" s="23"/>
    </row>
    <row r="243" spans="11:11" ht="15" hidden="1" customHeight="1">
      <c r="K243" s="23"/>
    </row>
    <row r="244" spans="11:11" ht="15" hidden="1" customHeight="1">
      <c r="K244" s="23"/>
    </row>
    <row r="245" spans="11:11" ht="15" hidden="1" customHeight="1">
      <c r="K245" s="23"/>
    </row>
    <row r="246" spans="11:11" ht="15" hidden="1" customHeight="1">
      <c r="K246" s="23"/>
    </row>
    <row r="247" spans="11:11" ht="15" hidden="1" customHeight="1">
      <c r="K247" s="23"/>
    </row>
    <row r="248" spans="11:11" ht="15" hidden="1" customHeight="1">
      <c r="K248" s="23"/>
    </row>
    <row r="249" spans="11:11" ht="15" hidden="1" customHeight="1">
      <c r="K249" s="23"/>
    </row>
    <row r="250" spans="11:11" ht="15" hidden="1" customHeight="1">
      <c r="K250" s="23"/>
    </row>
    <row r="251" spans="11:11" ht="15" hidden="1" customHeight="1">
      <c r="K251" s="23"/>
    </row>
    <row r="252" spans="11:11" ht="15" hidden="1" customHeight="1">
      <c r="K252" s="23"/>
    </row>
    <row r="253" spans="11:11" ht="15" hidden="1" customHeight="1">
      <c r="K253" s="23"/>
    </row>
    <row r="254" spans="11:11" ht="15" hidden="1" customHeight="1">
      <c r="K254" s="23"/>
    </row>
    <row r="255" spans="11:11" ht="15" hidden="1" customHeight="1">
      <c r="K255" s="23"/>
    </row>
    <row r="256" spans="11:11" ht="15" hidden="1" customHeight="1">
      <c r="K256" s="23"/>
    </row>
    <row r="257" spans="11:11" ht="15" hidden="1" customHeight="1">
      <c r="K257" s="23"/>
    </row>
    <row r="258" spans="11:11" ht="15" hidden="1" customHeight="1">
      <c r="K258" s="23"/>
    </row>
    <row r="259" spans="11:11" ht="15" hidden="1" customHeight="1">
      <c r="K259" s="23"/>
    </row>
    <row r="260" spans="11:11" ht="15" hidden="1" customHeight="1">
      <c r="K260" s="23"/>
    </row>
    <row r="261" spans="11:11" ht="15" hidden="1" customHeight="1">
      <c r="K261" s="23"/>
    </row>
    <row r="262" spans="11:11" ht="15" hidden="1" customHeight="1">
      <c r="K262" s="23"/>
    </row>
    <row r="263" spans="11:11" ht="15" hidden="1" customHeight="1">
      <c r="K263" s="23"/>
    </row>
    <row r="264" spans="11:11" ht="15" hidden="1" customHeight="1">
      <c r="K264" s="23"/>
    </row>
    <row r="265" spans="11:11" ht="15" hidden="1" customHeight="1">
      <c r="K265" s="23"/>
    </row>
    <row r="266" spans="11:11" ht="15" hidden="1" customHeight="1">
      <c r="K266" s="23"/>
    </row>
    <row r="267" spans="11:11" ht="15" hidden="1" customHeight="1">
      <c r="K267" s="23"/>
    </row>
    <row r="268" spans="11:11" ht="15" hidden="1" customHeight="1">
      <c r="K268" s="23"/>
    </row>
    <row r="269" spans="11:11" ht="15" hidden="1" customHeight="1">
      <c r="K269" s="23"/>
    </row>
    <row r="270" spans="11:11" ht="15" hidden="1" customHeight="1">
      <c r="K270" s="23"/>
    </row>
    <row r="271" spans="11:11" ht="15" hidden="1" customHeight="1">
      <c r="K271" s="23"/>
    </row>
    <row r="272" spans="11:11" ht="15" hidden="1" customHeight="1">
      <c r="K272" s="23"/>
    </row>
    <row r="273" spans="11:11" ht="15" hidden="1" customHeight="1">
      <c r="K273" s="23"/>
    </row>
    <row r="274" spans="11:11" ht="15" hidden="1" customHeight="1">
      <c r="K274" s="23"/>
    </row>
    <row r="275" spans="11:11" ht="15" hidden="1" customHeight="1">
      <c r="K275" s="23"/>
    </row>
    <row r="276" spans="11:11" ht="15" hidden="1" customHeight="1">
      <c r="K276" s="23"/>
    </row>
    <row r="277" spans="11:11" ht="15" hidden="1" customHeight="1">
      <c r="K277" s="23"/>
    </row>
    <row r="278" spans="11:11" ht="15" hidden="1" customHeight="1">
      <c r="K278" s="23"/>
    </row>
    <row r="279" spans="11:11" ht="15" hidden="1" customHeight="1">
      <c r="K279" s="23"/>
    </row>
    <row r="280" spans="11:11" ht="15" hidden="1" customHeight="1">
      <c r="K280" s="23"/>
    </row>
    <row r="281" spans="11:11" ht="15" hidden="1" customHeight="1">
      <c r="K281" s="23"/>
    </row>
    <row r="282" spans="11:11" ht="15" hidden="1" customHeight="1">
      <c r="K282" s="23"/>
    </row>
    <row r="283" spans="11:11" ht="15" hidden="1" customHeight="1">
      <c r="K283" s="23"/>
    </row>
    <row r="284" spans="11:11" ht="15" hidden="1" customHeight="1">
      <c r="K284" s="23"/>
    </row>
    <row r="285" spans="11:11" ht="15" hidden="1" customHeight="1">
      <c r="K285" s="23"/>
    </row>
    <row r="286" spans="11:11" ht="15" hidden="1" customHeight="1">
      <c r="K286" s="23"/>
    </row>
    <row r="287" spans="11:11" ht="15" hidden="1" customHeight="1">
      <c r="K287" s="23"/>
    </row>
    <row r="288" spans="11:11" ht="15" hidden="1" customHeight="1">
      <c r="K288" s="23"/>
    </row>
    <row r="289" spans="11:11" ht="15" hidden="1" customHeight="1">
      <c r="K289" s="23"/>
    </row>
    <row r="290" spans="11:11" ht="15" hidden="1" customHeight="1">
      <c r="K290" s="23"/>
    </row>
    <row r="291" spans="11:11" ht="15" hidden="1" customHeight="1">
      <c r="K291" s="23"/>
    </row>
    <row r="292" spans="11:11" ht="15" hidden="1" customHeight="1">
      <c r="K292" s="23"/>
    </row>
    <row r="293" spans="11:11" ht="15" hidden="1" customHeight="1">
      <c r="K293" s="23"/>
    </row>
    <row r="294" spans="11:11" ht="15" hidden="1" customHeight="1">
      <c r="K294" s="23"/>
    </row>
    <row r="295" spans="11:11" ht="15" hidden="1" customHeight="1">
      <c r="K295" s="23"/>
    </row>
    <row r="296" spans="11:11" ht="15" hidden="1" customHeight="1">
      <c r="K296" s="23"/>
    </row>
    <row r="297" spans="11:11" ht="15" hidden="1" customHeight="1">
      <c r="K297" s="23"/>
    </row>
    <row r="298" spans="11:11" ht="15" hidden="1" customHeight="1">
      <c r="K298" s="23"/>
    </row>
    <row r="299" spans="11:11" ht="15" hidden="1" customHeight="1">
      <c r="K299" s="23"/>
    </row>
    <row r="300" spans="11:11" ht="15" hidden="1" customHeight="1">
      <c r="K300" s="23"/>
    </row>
    <row r="301" spans="11:11" ht="15" hidden="1" customHeight="1">
      <c r="K301" s="23"/>
    </row>
    <row r="302" spans="11:11" ht="15" hidden="1" customHeight="1">
      <c r="K302" s="23"/>
    </row>
    <row r="303" spans="11:11" ht="15" hidden="1" customHeight="1">
      <c r="K303" s="23"/>
    </row>
    <row r="304" spans="11:11" ht="15" hidden="1" customHeight="1">
      <c r="K304" s="23"/>
    </row>
    <row r="305" spans="11:11" ht="15" hidden="1" customHeight="1">
      <c r="K305" s="23"/>
    </row>
    <row r="306" spans="11:11" ht="15" hidden="1" customHeight="1">
      <c r="K306" s="23"/>
    </row>
    <row r="307" spans="11:11" ht="15" hidden="1" customHeight="1">
      <c r="K307" s="23"/>
    </row>
    <row r="308" spans="11:11" ht="15" hidden="1" customHeight="1">
      <c r="K308" s="23"/>
    </row>
    <row r="309" spans="11:11" ht="15" hidden="1" customHeight="1">
      <c r="K309" s="23"/>
    </row>
    <row r="310" spans="11:11" ht="15" hidden="1" customHeight="1">
      <c r="K310" s="23"/>
    </row>
    <row r="311" spans="11:11" ht="15" hidden="1" customHeight="1">
      <c r="K311" s="23"/>
    </row>
    <row r="312" spans="11:11" ht="15" hidden="1" customHeight="1">
      <c r="K312" s="23"/>
    </row>
    <row r="313" spans="11:11" ht="15" hidden="1" customHeight="1">
      <c r="K313" s="23"/>
    </row>
    <row r="314" spans="11:11" ht="15" hidden="1" customHeight="1">
      <c r="K314" s="23"/>
    </row>
    <row r="315" spans="11:11" ht="15" hidden="1" customHeight="1">
      <c r="K315" s="23"/>
    </row>
    <row r="316" spans="11:11" ht="15" hidden="1" customHeight="1">
      <c r="K316" s="23"/>
    </row>
    <row r="317" spans="11:11" ht="15" hidden="1" customHeight="1">
      <c r="K317" s="23"/>
    </row>
    <row r="318" spans="11:11" ht="15" hidden="1" customHeight="1">
      <c r="K318" s="23"/>
    </row>
    <row r="319" spans="11:11" ht="15" hidden="1" customHeight="1">
      <c r="K319" s="23"/>
    </row>
    <row r="320" spans="11:11" ht="15" hidden="1" customHeight="1">
      <c r="K320" s="23"/>
    </row>
    <row r="321" spans="11:11" ht="15" hidden="1" customHeight="1">
      <c r="K321" s="23"/>
    </row>
    <row r="322" spans="11:11" ht="15" hidden="1" customHeight="1">
      <c r="K322" s="23"/>
    </row>
    <row r="323" spans="11:11" ht="15" hidden="1" customHeight="1">
      <c r="K323" s="23"/>
    </row>
    <row r="324" spans="11:11" ht="15" hidden="1" customHeight="1">
      <c r="K324" s="23"/>
    </row>
    <row r="325" spans="11:11" ht="15" hidden="1" customHeight="1">
      <c r="K325" s="23"/>
    </row>
    <row r="326" spans="11:11" ht="15" hidden="1" customHeight="1">
      <c r="K326" s="23"/>
    </row>
    <row r="327" spans="11:11" ht="15" hidden="1" customHeight="1">
      <c r="K327" s="23"/>
    </row>
    <row r="328" spans="11:11" ht="15" hidden="1" customHeight="1">
      <c r="K328" s="23"/>
    </row>
    <row r="329" spans="11:11" ht="15" hidden="1" customHeight="1">
      <c r="K329" s="23"/>
    </row>
    <row r="330" spans="11:11" ht="15" hidden="1" customHeight="1">
      <c r="K330" s="23"/>
    </row>
    <row r="331" spans="11:11" ht="15" hidden="1" customHeight="1">
      <c r="K331" s="23"/>
    </row>
    <row r="332" spans="11:11" ht="15" hidden="1" customHeight="1">
      <c r="K332" s="23"/>
    </row>
    <row r="333" spans="11:11" ht="15" hidden="1" customHeight="1">
      <c r="K333" s="23"/>
    </row>
    <row r="334" spans="11:11" ht="15" hidden="1" customHeight="1">
      <c r="K334" s="23"/>
    </row>
    <row r="335" spans="11:11" ht="15" hidden="1" customHeight="1">
      <c r="K335" s="23"/>
    </row>
    <row r="336" spans="11:11" ht="15" hidden="1" customHeight="1">
      <c r="K336" s="23"/>
    </row>
    <row r="337" spans="11:11" ht="15" hidden="1" customHeight="1">
      <c r="K337" s="23"/>
    </row>
    <row r="338" spans="11:11" ht="15" hidden="1" customHeight="1">
      <c r="K338" s="23"/>
    </row>
    <row r="339" spans="11:11" ht="15" hidden="1" customHeight="1">
      <c r="K339" s="23"/>
    </row>
    <row r="340" spans="11:11" ht="15" hidden="1" customHeight="1">
      <c r="K340" s="23"/>
    </row>
    <row r="341" spans="11:11" ht="15" hidden="1" customHeight="1">
      <c r="K341" s="23"/>
    </row>
    <row r="342" spans="11:11" ht="15" hidden="1" customHeight="1">
      <c r="K342" s="23"/>
    </row>
    <row r="343" spans="11:11" ht="15" hidden="1" customHeight="1">
      <c r="K343" s="23"/>
    </row>
    <row r="344" spans="11:11" ht="15" hidden="1" customHeight="1">
      <c r="K344" s="23"/>
    </row>
    <row r="345" spans="11:11" ht="15" hidden="1" customHeight="1">
      <c r="K345" s="23"/>
    </row>
    <row r="346" spans="11:11" ht="15" hidden="1" customHeight="1">
      <c r="K346" s="23"/>
    </row>
    <row r="347" spans="11:11" ht="15" hidden="1" customHeight="1">
      <c r="K347" s="23"/>
    </row>
    <row r="348" spans="11:11" ht="15" hidden="1" customHeight="1">
      <c r="K348" s="23"/>
    </row>
    <row r="349" spans="11:11" ht="15" hidden="1" customHeight="1">
      <c r="K349" s="23"/>
    </row>
    <row r="350" spans="11:11" ht="15" hidden="1" customHeight="1">
      <c r="K350" s="23"/>
    </row>
    <row r="351" spans="11:11" ht="15" hidden="1" customHeight="1">
      <c r="K351" s="23"/>
    </row>
    <row r="352" spans="11:11" ht="15" hidden="1" customHeight="1">
      <c r="K352" s="23"/>
    </row>
    <row r="353" spans="11:11" ht="15" hidden="1" customHeight="1">
      <c r="K353" s="23"/>
    </row>
    <row r="354" spans="11:11" ht="15" hidden="1" customHeight="1">
      <c r="K354" s="23"/>
    </row>
    <row r="355" spans="11:11" ht="15" hidden="1" customHeight="1">
      <c r="K355" s="23"/>
    </row>
    <row r="356" spans="11:11" ht="15" hidden="1" customHeight="1">
      <c r="K356" s="23"/>
    </row>
    <row r="357" spans="11:11" ht="15" hidden="1" customHeight="1">
      <c r="K357" s="23"/>
    </row>
    <row r="358" spans="11:11" ht="15" hidden="1" customHeight="1">
      <c r="K358" s="23"/>
    </row>
    <row r="359" spans="11:11" ht="15" hidden="1" customHeight="1">
      <c r="K359" s="23"/>
    </row>
    <row r="360" spans="11:11" ht="15" hidden="1" customHeight="1">
      <c r="K360" s="23"/>
    </row>
    <row r="361" spans="11:11" ht="15" hidden="1" customHeight="1">
      <c r="K361" s="23"/>
    </row>
    <row r="362" spans="11:11" ht="0" hidden="1" customHeight="1">
      <c r="K362" s="23"/>
    </row>
    <row r="363" spans="11:11" ht="0" hidden="1" customHeight="1">
      <c r="K363" s="23"/>
    </row>
    <row r="364" spans="11:11" ht="0" hidden="1" customHeight="1">
      <c r="K364" s="23"/>
    </row>
  </sheetData>
  <sheetProtection algorithmName="SHA-512" hashValue="TzbZdeuOqXHgO5xHd/43ER9c2y34+h9E0sv+J09/TCVBRJz6ROMg/TEKYVqOZMZIbRzDoaIjLvxT4qvK7fItCA==" saltValue="3eFUJBScNLC51ZROkAJo9Q==" spinCount="100000" sheet="1" objects="1" scenarios="1"/>
  <mergeCells count="21">
    <mergeCell ref="C104:C138"/>
    <mergeCell ref="I123:K126"/>
    <mergeCell ref="E32:K32"/>
    <mergeCell ref="C34:C37"/>
    <mergeCell ref="I34:K34"/>
    <mergeCell ref="C58:C61"/>
    <mergeCell ref="C75:C102"/>
    <mergeCell ref="I141:K141"/>
    <mergeCell ref="D172:D177"/>
    <mergeCell ref="E172:E173"/>
    <mergeCell ref="I172:I177"/>
    <mergeCell ref="J172:J177"/>
    <mergeCell ref="E174:E175"/>
    <mergeCell ref="E176:E177"/>
    <mergeCell ref="B8:C8"/>
    <mergeCell ref="B11:K11"/>
    <mergeCell ref="C23:J23"/>
    <mergeCell ref="E28:K28"/>
    <mergeCell ref="E30:K30"/>
    <mergeCell ref="B12:K22"/>
    <mergeCell ref="E26:K26"/>
  </mergeCells>
  <hyperlinks>
    <hyperlink ref="B4" location="'Ética, Riscos e Compliance'!A1" display="Ética, Gestão de Risco e Compliance" xr:uid="{CA229D1C-146A-4DB2-834F-6E7BE05A67DF}"/>
    <hyperlink ref="C4" location="'Mercado de atuação'!A1" display="Mercado de atuação" xr:uid="{221D0D95-433D-4FFD-B401-277776DC194C}"/>
    <hyperlink ref="D4" location="'Mudanças Climáticas'!A1" display="Mudanças climáticas" xr:uid="{60975044-36D6-4FD9-91C1-20FEBBE4F641}"/>
    <hyperlink ref="E4" location="'Gestão do Uso da Água'!A1" display="Gestão do uso da água" xr:uid="{1DAB8BFE-498E-4665-AB5F-3F348D51A2B9}"/>
    <hyperlink ref="E3" location="Apresentação!A1" display="Apresentação" xr:uid="{8B8204A4-C5BF-42A5-BC2D-97AF8D5FA6CE}"/>
    <hyperlink ref="F3" location="'Compromisso Sustentabilidade'!A1" display="Compromisso com Sustentabilidade" xr:uid="{79D6C5E3-66E8-4BA7-A449-5642E44033E3}"/>
    <hyperlink ref="G3" location="Materialidade!A1" display="Materialidade" xr:uid="{A80706B8-3908-47C6-AE38-1FE661FB1EE3}"/>
    <hyperlink ref="F4" location="'Biodiversidade e Impactos'!A1" display="Biodiversidade e impactos ecológicos" xr:uid="{28732D82-2451-4D62-AEB2-CFD22B7E91A0}"/>
    <hyperlink ref="G4" location="'Originação Sustentável '!A1" display="Originação sustentável" xr:uid="{6E3E22EF-D33A-4106-A715-B4401D6C9048}"/>
    <hyperlink ref="H4" location="'Saúde e Segurança'!A1" display="Saúde e Segurança das pessoas" xr:uid="{32D23FB9-D582-45A2-89A7-A05AAA917D75}"/>
    <hyperlink ref="I4" location="'Desenvolvimento e Valorização'!A1" display="Respeito, desenvolvimento e valorização de pessoas" xr:uid="{14977FD5-900D-4800-B15E-6DAFCDA21555}"/>
    <hyperlink ref="J4" location="'Qualidade Segurança alimento'!A1" display="Qualidade e Segurança dos Alimentos" xr:uid="{B10D0DD8-1238-4EDA-A15A-65A03808525E}"/>
    <hyperlink ref="K4" location="'Bem-Estar Animal'!A1" display="Bem-Estar Animal" xr:uid="{48336FBF-B1FF-4FCA-997F-776A79C07E1B}"/>
    <hyperlink ref="D5" location="'Divulgações adicionais'!A1" display="Divulgações adicionais" xr:uid="{195915F2-0D5E-40A9-9030-B11CE710ACEB}"/>
    <hyperlink ref="E5" location="SARB!A1" display="SARB" xr:uid="{2090190F-B1FA-4C63-896A-2E8D6AC654D4}"/>
    <hyperlink ref="F5" location="Políticas!A1" display="Políticas" xr:uid="{A761796E-FED9-4E0C-8B5D-1D534E840933}"/>
    <hyperlink ref="G5" location="'Sumário GRI'!A1" display="Sumário GRI" xr:uid="{AE77AB75-47C9-4D07-A3AC-32609690F315}"/>
    <hyperlink ref="H5" location="'Sumário SASB '!A1" display="Sumário SASB" xr:uid="{7FA67539-A79B-4AFA-B50A-0B18BF2105AB}"/>
  </hyperlinks>
  <pageMargins left="0.511811024" right="0.511811024" top="0.78740157499999996" bottom="0.78740157499999996" header="0.31496062000000002" footer="0.31496062000000002"/>
  <pageSetup paperSize="9" orientation="portrait"/>
  <headerFooter>
    <oddFooter>&amp;L_x000D_&amp;1#&amp;"Calibri"&amp;10&amp;K000000 Público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30b0253-3300-44d1-840f-de4e7a1d473e">
      <Terms xmlns="http://schemas.microsoft.com/office/infopath/2007/PartnerControls"/>
    </lcf76f155ced4ddcb4097134ff3c332f>
    <TaxCatchAll xmlns="401449e6-3f0e-4b3d-b377-fd29aafeb536" xsi:nil="true"/>
    <Download xmlns="930b0253-3300-44d1-840f-de4e7a1d473e" xsi:nil="true"/>
    <_dlc_DocId xmlns="401449e6-3f0e-4b3d-b377-fd29aafeb536">ZZADY46Z5UF3-1663885475-2142820</_dlc_DocId>
    <_dlc_DocIdUrl xmlns="401449e6-3f0e-4b3d-b377-fd29aafeb536">
      <Url>https://minervafoods.sharepoint.com/sites/CompartilhamentoTI/_layouts/15/DocIdRedir.aspx?ID=ZZADY46Z5UF3-1663885475-2142820</Url>
      <Description>ZZADY46Z5UF3-1663885475-2142820</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94B339980B143644A07A416EE7BB7380" ma:contentTypeVersion="20" ma:contentTypeDescription="Criar um novo documento." ma:contentTypeScope="" ma:versionID="73d43b0ed1720720530a62561fdd573c">
  <xsd:schema xmlns:xsd="http://www.w3.org/2001/XMLSchema" xmlns:xs="http://www.w3.org/2001/XMLSchema" xmlns:p="http://schemas.microsoft.com/office/2006/metadata/properties" xmlns:ns2="401449e6-3f0e-4b3d-b377-fd29aafeb536" xmlns:ns3="930b0253-3300-44d1-840f-de4e7a1d473e" targetNamespace="http://schemas.microsoft.com/office/2006/metadata/properties" ma:root="true" ma:fieldsID="225aa30e879a22995a06157db973df2f" ns2:_="" ns3:_="">
    <xsd:import namespace="401449e6-3f0e-4b3d-b377-fd29aafeb536"/>
    <xsd:import namespace="930b0253-3300-44d1-840f-de4e7a1d473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2:SharedWithUsers" minOccurs="0"/>
                <xsd:element ref="ns2:SharedWithDetails" minOccurs="0"/>
                <xsd:element ref="ns3:MediaServiceAutoKeyPoints" minOccurs="0"/>
                <xsd:element ref="ns3:MediaServiceKeyPoints" minOccurs="0"/>
                <xsd:element ref="ns3:MediaServiceAutoTags" minOccurs="0"/>
                <xsd:element ref="ns3:MediaServiceGenerationTime" minOccurs="0"/>
                <xsd:element ref="ns3:MediaServiceEventHashCode" minOccurs="0"/>
                <xsd:element ref="ns3:MediaServiceOCR" minOccurs="0"/>
                <xsd:element ref="ns3:MediaServiceLocation" minOccurs="0"/>
                <xsd:element ref="ns3:MediaLengthInSeconds" minOccurs="0"/>
                <xsd:element ref="ns3:lcf76f155ced4ddcb4097134ff3c332f" minOccurs="0"/>
                <xsd:element ref="ns2:TaxCatchAll" minOccurs="0"/>
                <xsd:element ref="ns3:Download"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01449e6-3f0e-4b3d-b377-fd29aafeb536" elementFormDefault="qualified">
    <xsd:import namespace="http://schemas.microsoft.com/office/2006/documentManagement/types"/>
    <xsd:import namespace="http://schemas.microsoft.com/office/infopath/2007/PartnerControls"/>
    <xsd:element name="_dlc_DocId" ma:index="8" nillable="true" ma:displayName="Valor do ID do Documento" ma:description="O valor do ID do documento atribuído a este item." ma:internalName="_dlc_DocId" ma:readOnly="true">
      <xsd:simpleType>
        <xsd:restriction base="dms:Text"/>
      </xsd:simpleType>
    </xsd:element>
    <xsd:element name="_dlc_DocIdUrl" ma:index="9"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4" nillable="true" ma:displayName="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Detalhes de Partilhado Com" ma:internalName="SharedWithDetails" ma:readOnly="true">
      <xsd:simpleType>
        <xsd:restriction base="dms:Note">
          <xsd:maxLength value="255"/>
        </xsd:restriction>
      </xsd:simpleType>
    </xsd:element>
    <xsd:element name="TaxCatchAll" ma:index="26" nillable="true" ma:displayName="Taxonomy Catch All Column" ma:hidden="true" ma:list="{c226dddb-ebce-4d24-b0fc-2b60e15def5b}" ma:internalName="TaxCatchAll" ma:showField="CatchAllData" ma:web="401449e6-3f0e-4b3d-b377-fd29aafeb53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30b0253-3300-44d1-840f-de4e7a1d473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AutoTags" ma:index="18" nillable="true" ma:displayName="Tags" ma:internalName="MediaServiceAutoTags"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m" ma:readOnly="false" ma:fieldId="{5cf76f15-5ced-4ddc-b409-7134ff3c332f}" ma:taxonomyMulti="true" ma:sspId="7011570e-2da0-486c-a8e9-8edc14121374" ma:termSetId="09814cd3-568e-fe90-9814-8d621ff8fb84" ma:anchorId="fba54fb3-c3e1-fe81-a776-ca4b69148c4d" ma:open="true" ma:isKeyword="false">
      <xsd:complexType>
        <xsd:sequence>
          <xsd:element ref="pc:Terms" minOccurs="0" maxOccurs="1"/>
        </xsd:sequence>
      </xsd:complexType>
    </xsd:element>
    <xsd:element name="Download" ma:index="27" nillable="true" ma:displayName="Download" ma:format="Dropdown" ma:internalName="Download">
      <xsd:simpleType>
        <xsd:restriction base="dms:Text">
          <xsd:maxLength value="255"/>
        </xsd:restriction>
      </xsd:simpleType>
    </xsd:element>
    <xsd:element name="MediaServiceObjectDetectorVersions" ma:index="28"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7F86D9FC-5CDE-4216-B5E2-382386BAD056}"/>
</file>

<file path=customXml/itemProps2.xml><?xml version="1.0" encoding="utf-8"?>
<ds:datastoreItem xmlns:ds="http://schemas.openxmlformats.org/officeDocument/2006/customXml" ds:itemID="{C7C964B6-3E8C-46D9-90B3-C5E8D821F8EC}"/>
</file>

<file path=customXml/itemProps3.xml><?xml version="1.0" encoding="utf-8"?>
<ds:datastoreItem xmlns:ds="http://schemas.openxmlformats.org/officeDocument/2006/customXml" ds:itemID="{6AF83045-EE9F-4B8C-A50E-DA05219C0C12}"/>
</file>

<file path=customXml/itemProps4.xml><?xml version="1.0" encoding="utf-8"?>
<ds:datastoreItem xmlns:ds="http://schemas.openxmlformats.org/officeDocument/2006/customXml" ds:itemID="{6D64E07B-00E5-425F-8FFB-B619019C97B1}"/>
</file>

<file path=docMetadata/LabelInfo.xml><?xml version="1.0" encoding="utf-8"?>
<clbl:labelList xmlns:clbl="http://schemas.microsoft.com/office/2020/mipLabelMetadata">
  <clbl:label id="{4097e182-faaa-4e50-90ae-9c7001a20bdb}" enabled="1" method="Privileged" siteId="{e7c411a6-9013-4967-a5b1-3d08f9edc13e}" removed="0"/>
</clbl:labelLis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Isabela Domenici</dc:creator>
  <cp:keywords/>
  <dc:description/>
  <cp:lastModifiedBy/>
  <cp:revision/>
  <dcterms:created xsi:type="dcterms:W3CDTF">2024-03-26T17:45:40Z</dcterms:created>
  <dcterms:modified xsi:type="dcterms:W3CDTF">2026-06-30T18:45:27Z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0x01010094B339980B143644A07A416EE7BB7380</vt:lpwstr>
  </property>
  <property fmtid="{D5CDD505-2E9C-101B-9397-08002B2CF9AE}" pid="3" name="MediaServiceImageTags">
    <vt:lpwstr/>
  </property>
  <property fmtid="{D5CDD505-2E9C-101B-9397-08002B2CF9AE}" pid="4" name="_dlc_DocIdItemGuid">
    <vt:lpwstr>874867db-dfd5-44cc-b3cd-4503e8bf6771</vt:lpwstr>
  </property>
</Properties>
</file>